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10.12.3.49\users\90上下水道局\903000給排水課\903040給排水課排水設備係\03　庶務・計画・照会\10HP・広報依頼\R05ホームページ更新\R05.12.06 確認申請書等の様式改正のお知らせ\新エクセルファイル\"/>
    </mc:Choice>
  </mc:AlternateContent>
  <xr:revisionPtr revIDLastSave="0" documentId="13_ncr:1_{81654C04-DDA4-4309-BEF3-70FE799B8FE3}" xr6:coauthVersionLast="46" xr6:coauthVersionMax="46" xr10:uidLastSave="{00000000-0000-0000-0000-000000000000}"/>
  <bookViews>
    <workbookView xWindow="-120" yWindow="-120" windowWidth="29040" windowHeight="15840" tabRatio="646" firstSheet="2" activeTab="2" xr2:uid="{00000000-000D-0000-FFFF-FFFF00000000}"/>
  </bookViews>
  <sheets>
    <sheet name="印刷データ" sheetId="8" state="hidden" r:id="rId1"/>
    <sheet name="データリスト" sheetId="16" state="hidden" r:id="rId2"/>
    <sheet name="指定店情報" sheetId="12" r:id="rId3"/>
    <sheet name="申請情報" sheetId="13" r:id="rId4"/>
    <sheet name="01申請書" sheetId="2" r:id="rId5"/>
    <sheet name="02変更申請書" sheetId="7" r:id="rId6"/>
    <sheet name="03完了・開始届" sheetId="10" r:id="rId7"/>
    <sheet name="04検査申込" sheetId="17" r:id="rId8"/>
    <sheet name="水栓情報別紙" sheetId="15" r:id="rId9"/>
  </sheets>
  <externalReferences>
    <externalReference r:id="rId10"/>
  </externalReferences>
  <definedNames>
    <definedName name="_xlnm.Print_Area" localSheetId="4">'01申請書'!$I$3:$CX$36,'01申請書'!$I$41:$CX$74</definedName>
    <definedName name="_xlnm.Print_Area" localSheetId="5">'02変更申請書'!$I$3:$CX$36,'02変更申請書'!$I$41:$CX$74</definedName>
    <definedName name="_xlnm.Print_Area" localSheetId="6">'03完了・開始届'!$J$3:$BX$101,'03完了・開始届'!$J$106:$BX$203,'03完了・開始届'!$J$208:$BX$303</definedName>
    <definedName name="_xlnm.Print_Area" localSheetId="7">'04検査申込'!$C$4:$X$37</definedName>
    <definedName name="_xlnm.Print_Area" localSheetId="8">水栓情報別紙!$J$3:$BX$101,水栓情報別紙!$J$106:$BX$202,水栓情報別紙!$J$207:$BX$301</definedName>
    <definedName name="コード">指定店情報!$B$8:$B$17</definedName>
    <definedName name="公設ますの材質" localSheetId="7">[1]データリスト!$B$29:$B$38</definedName>
    <definedName name="公設ますの材質">データリスト!$B$29:$B$38</definedName>
    <definedName name="工事着工" localSheetId="7">[1]データリスト!$B$41:$B$43</definedName>
    <definedName name="工事着工">データリスト!$B$41:$B$43</definedName>
    <definedName name="申請状況" localSheetId="7">[1]データリスト!$B$3:$B$10</definedName>
    <definedName name="申請状況">データリスト!$B$3:$B$10</definedName>
    <definedName name="提出区分" localSheetId="7">[1]データリスト!$B$13:$B$15</definedName>
    <definedName name="提出区分">データリスト!$B$13:$B$15</definedName>
    <definedName name="排水設備等工種" localSheetId="7">[1]データリスト!$B$51:$B$55</definedName>
    <definedName name="排水設備等工種">データリスト!$B$51:$B$55</definedName>
    <definedName name="変更箇所" localSheetId="7">[1]データリスト!$B$46:$B$48</definedName>
    <definedName name="変更箇所">データリスト!$B$46:$B$48</definedName>
    <definedName name="用途">データリスト!$B$18:$B$26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7" l="1"/>
  <c r="E20" i="17"/>
  <c r="E21" i="17"/>
  <c r="E22" i="17"/>
  <c r="E23" i="17"/>
  <c r="E24" i="17"/>
  <c r="E25" i="17"/>
  <c r="E26" i="17"/>
  <c r="E27" i="17"/>
  <c r="E28" i="17"/>
  <c r="E29" i="17"/>
  <c r="E30" i="17"/>
  <c r="E31" i="17"/>
  <c r="E32" i="17"/>
  <c r="E33" i="17"/>
  <c r="E34" i="17"/>
  <c r="E35" i="17"/>
  <c r="E36" i="17"/>
  <c r="E37" i="17"/>
  <c r="E18" i="17"/>
  <c r="GQ69" i="13"/>
  <c r="H69" i="13"/>
  <c r="I69" i="13"/>
  <c r="J69" i="13"/>
  <c r="K69" i="13"/>
  <c r="L69" i="13"/>
  <c r="M69" i="13"/>
  <c r="N69" i="13"/>
  <c r="O69" i="13"/>
  <c r="P69" i="13"/>
  <c r="Q69" i="13"/>
  <c r="R69" i="13"/>
  <c r="S69" i="13"/>
  <c r="T69" i="13"/>
  <c r="U69" i="13"/>
  <c r="V69" i="13"/>
  <c r="W69" i="13"/>
  <c r="X69" i="13"/>
  <c r="Y69" i="13"/>
  <c r="Z69" i="13"/>
  <c r="AA69" i="13"/>
  <c r="AB69" i="13"/>
  <c r="AC69" i="13"/>
  <c r="AD69" i="13"/>
  <c r="AE69" i="13"/>
  <c r="AF69" i="13"/>
  <c r="AG69" i="13"/>
  <c r="AH69" i="13"/>
  <c r="AI69" i="13"/>
  <c r="AJ69" i="13"/>
  <c r="AK69" i="13"/>
  <c r="AL69" i="13"/>
  <c r="AM69" i="13"/>
  <c r="AN69" i="13"/>
  <c r="AO69" i="13"/>
  <c r="AP69" i="13"/>
  <c r="AQ69" i="13"/>
  <c r="AR69" i="13"/>
  <c r="AS69" i="13"/>
  <c r="AT69" i="13"/>
  <c r="AU69" i="13"/>
  <c r="AV69" i="13"/>
  <c r="AW69" i="13"/>
  <c r="AX69" i="13"/>
  <c r="AY69" i="13"/>
  <c r="AZ69" i="13"/>
  <c r="BA69" i="13"/>
  <c r="BB69" i="13"/>
  <c r="BC69" i="13"/>
  <c r="BD69" i="13"/>
  <c r="BE69" i="13"/>
  <c r="BF69" i="13"/>
  <c r="BG69" i="13"/>
  <c r="BH69" i="13"/>
  <c r="BI69" i="13"/>
  <c r="BJ69" i="13"/>
  <c r="BK69" i="13"/>
  <c r="BL69" i="13"/>
  <c r="BM69" i="13"/>
  <c r="BN69" i="13"/>
  <c r="BO69" i="13"/>
  <c r="BP69" i="13"/>
  <c r="BQ69" i="13"/>
  <c r="BR69" i="13"/>
  <c r="BS69" i="13"/>
  <c r="BT69" i="13"/>
  <c r="BU69" i="13"/>
  <c r="BV69" i="13"/>
  <c r="BW69" i="13"/>
  <c r="BX69" i="13"/>
  <c r="BY69" i="13"/>
  <c r="BZ69" i="13"/>
  <c r="CA69" i="13"/>
  <c r="CB69" i="13"/>
  <c r="CC69" i="13"/>
  <c r="CD69" i="13"/>
  <c r="CE69" i="13"/>
  <c r="CF69" i="13"/>
  <c r="CG69" i="13"/>
  <c r="CH69" i="13"/>
  <c r="CI69" i="13"/>
  <c r="CJ69" i="13"/>
  <c r="CK69" i="13"/>
  <c r="CL69" i="13"/>
  <c r="CM69" i="13"/>
  <c r="CN69" i="13"/>
  <c r="CO69" i="13"/>
  <c r="CP69" i="13"/>
  <c r="CQ69" i="13"/>
  <c r="CR69" i="13"/>
  <c r="CS69" i="13"/>
  <c r="CT69" i="13"/>
  <c r="CU69" i="13"/>
  <c r="CV69" i="13"/>
  <c r="CW69" i="13"/>
  <c r="CX69" i="13"/>
  <c r="CY69" i="13"/>
  <c r="CZ69" i="13"/>
  <c r="DA69" i="13"/>
  <c r="DB69" i="13"/>
  <c r="DC69" i="13"/>
  <c r="DD69" i="13"/>
  <c r="DE69" i="13"/>
  <c r="DF69" i="13"/>
  <c r="DG69" i="13"/>
  <c r="DH69" i="13"/>
  <c r="DI69" i="13"/>
  <c r="DJ69" i="13"/>
  <c r="DK69" i="13"/>
  <c r="DL69" i="13"/>
  <c r="DM69" i="13"/>
  <c r="DN69" i="13"/>
  <c r="DO69" i="13"/>
  <c r="DP69" i="13"/>
  <c r="DQ69" i="13"/>
  <c r="DR69" i="13"/>
  <c r="DS69" i="13"/>
  <c r="DT69" i="13"/>
  <c r="DU69" i="13"/>
  <c r="DV69" i="13"/>
  <c r="DW69" i="13"/>
  <c r="DX69" i="13"/>
  <c r="DY69" i="13"/>
  <c r="DZ69" i="13"/>
  <c r="EA69" i="13"/>
  <c r="EB69" i="13"/>
  <c r="EC69" i="13"/>
  <c r="ED69" i="13"/>
  <c r="EE69" i="13"/>
  <c r="EF69" i="13"/>
  <c r="EG69" i="13"/>
  <c r="EH69" i="13"/>
  <c r="EI69" i="13"/>
  <c r="EJ69" i="13"/>
  <c r="EK69" i="13"/>
  <c r="EL69" i="13"/>
  <c r="EM69" i="13"/>
  <c r="EN69" i="13"/>
  <c r="EO69" i="13"/>
  <c r="EP69" i="13"/>
  <c r="EQ69" i="13"/>
  <c r="ER69" i="13"/>
  <c r="ES69" i="13"/>
  <c r="ET69" i="13"/>
  <c r="EU69" i="13"/>
  <c r="EV69" i="13"/>
  <c r="EW69" i="13"/>
  <c r="EX69" i="13"/>
  <c r="EY69" i="13"/>
  <c r="EZ69" i="13"/>
  <c r="FA69" i="13"/>
  <c r="FB69" i="13"/>
  <c r="FC69" i="13"/>
  <c r="FD69" i="13"/>
  <c r="FE69" i="13"/>
  <c r="FF69" i="13"/>
  <c r="FG69" i="13"/>
  <c r="FH69" i="13"/>
  <c r="FI69" i="13"/>
  <c r="FJ69" i="13"/>
  <c r="FK69" i="13"/>
  <c r="FL69" i="13"/>
  <c r="FM69" i="13"/>
  <c r="FN69" i="13"/>
  <c r="FO69" i="13"/>
  <c r="FP69" i="13"/>
  <c r="FQ69" i="13"/>
  <c r="FR69" i="13"/>
  <c r="FS69" i="13"/>
  <c r="FT69" i="13"/>
  <c r="FU69" i="13"/>
  <c r="FV69" i="13"/>
  <c r="FW69" i="13"/>
  <c r="FX69" i="13"/>
  <c r="FY69" i="13"/>
  <c r="FZ69" i="13"/>
  <c r="GA69" i="13"/>
  <c r="GB69" i="13"/>
  <c r="GC69" i="13"/>
  <c r="GD69" i="13"/>
  <c r="GE69" i="13"/>
  <c r="GF69" i="13"/>
  <c r="GG69" i="13"/>
  <c r="GH69" i="13"/>
  <c r="GI69" i="13"/>
  <c r="GJ69" i="13"/>
  <c r="GK69" i="13"/>
  <c r="GL69" i="13"/>
  <c r="GM69" i="13"/>
  <c r="GN69" i="13"/>
  <c r="GO69" i="13"/>
  <c r="GP69" i="13"/>
  <c r="GR69" i="13"/>
  <c r="GS69" i="13"/>
  <c r="GT69" i="13"/>
  <c r="GU69" i="13"/>
  <c r="GV69" i="13"/>
  <c r="GW69" i="13"/>
  <c r="GX69" i="13"/>
  <c r="GY69" i="13"/>
  <c r="D19" i="17"/>
  <c r="D20" i="17"/>
  <c r="D21" i="17"/>
  <c r="D22" i="17"/>
  <c r="D23" i="17"/>
  <c r="D24" i="17"/>
  <c r="D25" i="17"/>
  <c r="D26" i="17"/>
  <c r="D27" i="17"/>
  <c r="D28" i="17"/>
  <c r="D29" i="17"/>
  <c r="D30" i="17"/>
  <c r="D31" i="17"/>
  <c r="D32" i="17"/>
  <c r="D33" i="17"/>
  <c r="D34" i="17"/>
  <c r="D35" i="17"/>
  <c r="D36" i="17"/>
  <c r="D37" i="17"/>
  <c r="U18" i="17" l="1"/>
  <c r="K10" i="17"/>
  <c r="U19" i="17"/>
  <c r="U20" i="17"/>
  <c r="U21" i="17"/>
  <c r="U22" i="17"/>
  <c r="U23" i="17"/>
  <c r="U24" i="17"/>
  <c r="U25" i="17"/>
  <c r="U26" i="17"/>
  <c r="U27" i="17"/>
  <c r="U28" i="17"/>
  <c r="U29" i="17"/>
  <c r="U30" i="17"/>
  <c r="U31" i="17"/>
  <c r="U32" i="17"/>
  <c r="U33" i="17"/>
  <c r="U34" i="17"/>
  <c r="U35" i="17"/>
  <c r="U36" i="17"/>
  <c r="U37" i="17"/>
  <c r="P19" i="17"/>
  <c r="P20" i="17"/>
  <c r="P21" i="17"/>
  <c r="P22" i="17"/>
  <c r="P23" i="17"/>
  <c r="P24" i="17"/>
  <c r="P25" i="17"/>
  <c r="P26" i="17"/>
  <c r="P27" i="17"/>
  <c r="P28" i="17"/>
  <c r="P29" i="17"/>
  <c r="P30" i="17"/>
  <c r="P31" i="17"/>
  <c r="P32" i="17"/>
  <c r="P33" i="17"/>
  <c r="P34" i="17"/>
  <c r="P35" i="17"/>
  <c r="P36" i="17"/>
  <c r="P37" i="17"/>
  <c r="J19" i="17"/>
  <c r="J20" i="17"/>
  <c r="J21" i="17"/>
  <c r="J22" i="17"/>
  <c r="J23" i="17"/>
  <c r="J24" i="17"/>
  <c r="J25" i="17"/>
  <c r="J26" i="17"/>
  <c r="J27" i="17"/>
  <c r="J28" i="17"/>
  <c r="J29" i="17"/>
  <c r="J30" i="17"/>
  <c r="J31" i="17"/>
  <c r="J32" i="17"/>
  <c r="J33" i="17"/>
  <c r="J34" i="17"/>
  <c r="J35" i="17"/>
  <c r="J36" i="17"/>
  <c r="J37" i="17"/>
  <c r="P18" i="17"/>
  <c r="J18" i="17"/>
  <c r="H44" i="13"/>
  <c r="AA26" i="8"/>
  <c r="Z26" i="8"/>
  <c r="AA24" i="8"/>
  <c r="Z24" i="8"/>
  <c r="Y11" i="8"/>
  <c r="X11" i="8"/>
  <c r="W11" i="8"/>
  <c r="V11" i="8"/>
  <c r="U11" i="8"/>
  <c r="T11" i="8"/>
  <c r="S11" i="8"/>
  <c r="R11" i="8"/>
  <c r="Q11" i="8"/>
  <c r="P20" i="8"/>
  <c r="K20" i="8"/>
  <c r="L20" i="8"/>
  <c r="J20" i="8"/>
  <c r="J6" i="8" l="1"/>
  <c r="G4" i="8"/>
  <c r="BS49" i="7" s="1"/>
  <c r="X20" i="8" l="1"/>
  <c r="V20" i="8"/>
  <c r="M20" i="8"/>
  <c r="N20" i="8"/>
  <c r="O20" i="8"/>
  <c r="Q20" i="8"/>
  <c r="R20" i="8"/>
  <c r="S20" i="8"/>
  <c r="T20" i="8"/>
  <c r="U20" i="8"/>
  <c r="W20" i="8"/>
  <c r="O26" i="8"/>
  <c r="P26" i="8"/>
  <c r="Q26" i="8"/>
  <c r="J26" i="8"/>
  <c r="K26" i="8"/>
  <c r="L26" i="8"/>
  <c r="M26" i="8"/>
  <c r="N26" i="8"/>
  <c r="R26" i="8"/>
  <c r="S26" i="8"/>
  <c r="T26" i="8"/>
  <c r="U26" i="8"/>
  <c r="AA14" i="8"/>
  <c r="BI10" i="8"/>
  <c r="BH10" i="8"/>
  <c r="BG10" i="8"/>
  <c r="BF10" i="8"/>
  <c r="BE10" i="8"/>
  <c r="BD10" i="8"/>
  <c r="BC10" i="8"/>
  <c r="BB10" i="8"/>
  <c r="BA10" i="8"/>
  <c r="AA45" i="8"/>
  <c r="Z45" i="8"/>
  <c r="BK45" i="8"/>
  <c r="G20" i="13"/>
  <c r="G19" i="13"/>
  <c r="F18" i="13"/>
  <c r="F13" i="13"/>
  <c r="F14" i="13"/>
  <c r="F15" i="13"/>
  <c r="F16" i="13"/>
  <c r="F17" i="13"/>
  <c r="F12" i="13"/>
  <c r="D4" i="8" l="1"/>
  <c r="D6" i="8"/>
  <c r="D5" i="8"/>
  <c r="L34" i="8"/>
  <c r="M34" i="8"/>
  <c r="N34" i="8"/>
  <c r="O34" i="8"/>
  <c r="P34" i="8"/>
  <c r="Q34" i="8"/>
  <c r="R34" i="8"/>
  <c r="S34" i="8"/>
  <c r="T34" i="8"/>
  <c r="U34" i="8"/>
  <c r="V34" i="8"/>
  <c r="W34" i="8"/>
  <c r="X34" i="8"/>
  <c r="Y34" i="8"/>
  <c r="Z34" i="8"/>
  <c r="AA34" i="8"/>
  <c r="AB34" i="8"/>
  <c r="AC34" i="8"/>
  <c r="AD34" i="8"/>
  <c r="AE34" i="8"/>
  <c r="AF34" i="8"/>
  <c r="AG34" i="8"/>
  <c r="AH34" i="8"/>
  <c r="AI34" i="8"/>
  <c r="AJ34" i="8"/>
  <c r="AK34" i="8"/>
  <c r="AL34" i="8"/>
  <c r="AM34" i="8"/>
  <c r="AN34" i="8"/>
  <c r="AO34" i="8"/>
  <c r="AP34" i="8"/>
  <c r="AQ34" i="8"/>
  <c r="AR34" i="8"/>
  <c r="AS34" i="8"/>
  <c r="AT34" i="8"/>
  <c r="AU34" i="8"/>
  <c r="AV34" i="8"/>
  <c r="AW34" i="8"/>
  <c r="AX34" i="8"/>
  <c r="AY34" i="8"/>
  <c r="AZ34" i="8"/>
  <c r="BA34" i="8"/>
  <c r="K34" i="8"/>
  <c r="J34" i="8"/>
  <c r="N14" i="8"/>
  <c r="M14" i="8"/>
  <c r="L14" i="8"/>
  <c r="K14" i="8"/>
  <c r="J14" i="8"/>
  <c r="O14" i="8"/>
  <c r="P14" i="8"/>
  <c r="Q14" i="8"/>
  <c r="R14" i="8"/>
  <c r="S14" i="8"/>
  <c r="T14" i="8"/>
  <c r="U14" i="8"/>
  <c r="V14" i="8"/>
  <c r="W14" i="8"/>
  <c r="X14" i="8"/>
  <c r="Y14" i="8"/>
  <c r="Z14" i="8"/>
  <c r="AB14" i="8"/>
  <c r="AC14" i="8"/>
  <c r="AD14" i="8"/>
  <c r="AE14" i="8"/>
  <c r="AF14" i="8"/>
  <c r="AG14" i="8"/>
  <c r="AH14" i="8"/>
  <c r="AI14" i="8"/>
  <c r="AJ14" i="8"/>
  <c r="AK14" i="8"/>
  <c r="AL14" i="8"/>
  <c r="AM14" i="8"/>
  <c r="AN14" i="8"/>
  <c r="AO14" i="8"/>
  <c r="AP14" i="8"/>
  <c r="AQ14" i="8"/>
  <c r="AR14" i="8"/>
  <c r="AS14" i="8"/>
  <c r="AT14" i="8"/>
  <c r="AU14" i="8"/>
  <c r="AV14" i="8"/>
  <c r="AW14" i="8"/>
  <c r="GX45" i="13"/>
  <c r="GW45" i="13"/>
  <c r="GV45" i="13"/>
  <c r="GU45" i="13"/>
  <c r="GT45" i="13"/>
  <c r="GS45" i="13"/>
  <c r="GR45" i="13"/>
  <c r="GQ45" i="13"/>
  <c r="GP45" i="13"/>
  <c r="GO45" i="13"/>
  <c r="GX44" i="13"/>
  <c r="GW44" i="13"/>
  <c r="GV44" i="13"/>
  <c r="GU44" i="13"/>
  <c r="GT44" i="13"/>
  <c r="GS44" i="13"/>
  <c r="GR44" i="13"/>
  <c r="GQ44" i="13"/>
  <c r="GP44" i="13"/>
  <c r="GO44" i="13"/>
  <c r="GN45" i="13"/>
  <c r="GM45" i="13"/>
  <c r="GL45" i="13"/>
  <c r="GK45" i="13"/>
  <c r="GJ45" i="13"/>
  <c r="GI45" i="13"/>
  <c r="GH45" i="13"/>
  <c r="GG45" i="13"/>
  <c r="GF45" i="13"/>
  <c r="GE45" i="13"/>
  <c r="GD45" i="13"/>
  <c r="GC45" i="13"/>
  <c r="GB45" i="13"/>
  <c r="GA45" i="13"/>
  <c r="FZ45" i="13"/>
  <c r="FY45" i="13"/>
  <c r="FX45" i="13"/>
  <c r="FW45" i="13"/>
  <c r="FV45" i="13"/>
  <c r="FU45" i="13"/>
  <c r="FT45" i="13"/>
  <c r="FS45" i="13"/>
  <c r="FR45" i="13"/>
  <c r="FQ45" i="13"/>
  <c r="FP45" i="13"/>
  <c r="FO45" i="13"/>
  <c r="FN45" i="13"/>
  <c r="FM45" i="13"/>
  <c r="FL45" i="13"/>
  <c r="FK45" i="13"/>
  <c r="FJ45" i="13"/>
  <c r="FI45" i="13"/>
  <c r="FH45" i="13"/>
  <c r="FG45" i="13"/>
  <c r="FF45" i="13"/>
  <c r="FE45" i="13"/>
  <c r="FD45" i="13"/>
  <c r="FC45" i="13"/>
  <c r="FB45" i="13"/>
  <c r="FA45" i="13"/>
  <c r="EZ45" i="13"/>
  <c r="EY45" i="13"/>
  <c r="EX45" i="13"/>
  <c r="EW45" i="13"/>
  <c r="EV45" i="13"/>
  <c r="EU45" i="13"/>
  <c r="ET45" i="13"/>
  <c r="ES45" i="13"/>
  <c r="ER45" i="13"/>
  <c r="EQ45" i="13"/>
  <c r="EP45" i="13"/>
  <c r="EO45" i="13"/>
  <c r="EN45" i="13"/>
  <c r="EM45" i="13"/>
  <c r="EL45" i="13"/>
  <c r="EK45" i="13"/>
  <c r="EJ45" i="13"/>
  <c r="EI45" i="13"/>
  <c r="EH45" i="13"/>
  <c r="EG45" i="13"/>
  <c r="EF45" i="13"/>
  <c r="EE45" i="13"/>
  <c r="ED45" i="13"/>
  <c r="EC45" i="13"/>
  <c r="EB45" i="13"/>
  <c r="EA45" i="13"/>
  <c r="DZ45" i="13"/>
  <c r="DY45" i="13"/>
  <c r="DX45" i="13"/>
  <c r="DW45" i="13"/>
  <c r="DV45" i="13"/>
  <c r="DU45" i="13"/>
  <c r="DT45" i="13"/>
  <c r="DS45" i="13"/>
  <c r="DR45" i="13"/>
  <c r="DQ45" i="13"/>
  <c r="DP45" i="13"/>
  <c r="DO45" i="13"/>
  <c r="DN45" i="13"/>
  <c r="DM45" i="13"/>
  <c r="DL45" i="13"/>
  <c r="DK45" i="13"/>
  <c r="DJ45" i="13"/>
  <c r="DI45" i="13"/>
  <c r="DH45" i="13"/>
  <c r="DG45" i="13"/>
  <c r="DF45" i="13"/>
  <c r="DE45" i="13"/>
  <c r="DD45" i="13"/>
  <c r="DC45" i="13"/>
  <c r="GN44" i="13"/>
  <c r="GM44" i="13"/>
  <c r="GL44" i="13"/>
  <c r="GK44" i="13"/>
  <c r="GJ44" i="13"/>
  <c r="GI44" i="13"/>
  <c r="GH44" i="13"/>
  <c r="GG44" i="13"/>
  <c r="GF44" i="13"/>
  <c r="GE44" i="13"/>
  <c r="GD44" i="13"/>
  <c r="GC44" i="13"/>
  <c r="GB44" i="13"/>
  <c r="GA44" i="13"/>
  <c r="FZ44" i="13"/>
  <c r="FY44" i="13"/>
  <c r="FX44" i="13"/>
  <c r="FW44" i="13"/>
  <c r="FV44" i="13"/>
  <c r="FU44" i="13"/>
  <c r="FT44" i="13"/>
  <c r="FS44" i="13"/>
  <c r="FR44" i="13"/>
  <c r="FQ44" i="13"/>
  <c r="FP44" i="13"/>
  <c r="FO44" i="13"/>
  <c r="FN44" i="13"/>
  <c r="FM44" i="13"/>
  <c r="FL44" i="13"/>
  <c r="FK44" i="13"/>
  <c r="FJ44" i="13"/>
  <c r="FI44" i="13"/>
  <c r="FH44" i="13"/>
  <c r="FG44" i="13"/>
  <c r="FF44" i="13"/>
  <c r="FE44" i="13"/>
  <c r="FD44" i="13"/>
  <c r="FC44" i="13"/>
  <c r="FB44" i="13"/>
  <c r="FA44" i="13"/>
  <c r="EZ44" i="13"/>
  <c r="EY44" i="13"/>
  <c r="EX44" i="13"/>
  <c r="EW44" i="13"/>
  <c r="EV44" i="13"/>
  <c r="EU44" i="13"/>
  <c r="ET44" i="13"/>
  <c r="ES44" i="13"/>
  <c r="ER44" i="13"/>
  <c r="EQ44" i="13"/>
  <c r="EP44" i="13"/>
  <c r="EO44" i="13"/>
  <c r="EN44" i="13"/>
  <c r="EM44" i="13"/>
  <c r="EL44" i="13"/>
  <c r="EK44" i="13"/>
  <c r="EJ44" i="13"/>
  <c r="EI44" i="13"/>
  <c r="EH44" i="13"/>
  <c r="EG44" i="13"/>
  <c r="EF44" i="13"/>
  <c r="EE44" i="13"/>
  <c r="ED44" i="13"/>
  <c r="EC44" i="13"/>
  <c r="EB44" i="13"/>
  <c r="EA44" i="13"/>
  <c r="DZ44" i="13"/>
  <c r="DY44" i="13"/>
  <c r="DX44" i="13"/>
  <c r="DW44" i="13"/>
  <c r="DV44" i="13"/>
  <c r="DU44" i="13"/>
  <c r="DT44" i="13"/>
  <c r="DS44" i="13"/>
  <c r="DR44" i="13"/>
  <c r="DQ44" i="13"/>
  <c r="DP44" i="13"/>
  <c r="DO44" i="13"/>
  <c r="DN44" i="13"/>
  <c r="DM44" i="13"/>
  <c r="DL44" i="13"/>
  <c r="DK44" i="13"/>
  <c r="DJ44" i="13"/>
  <c r="DI44" i="13"/>
  <c r="DH44" i="13"/>
  <c r="DG44" i="13"/>
  <c r="DF44" i="13"/>
  <c r="DE44" i="13"/>
  <c r="DD44" i="13"/>
  <c r="DC44" i="13"/>
  <c r="Z25" i="8" l="1"/>
  <c r="X25" i="8" s="1"/>
  <c r="J5" i="8"/>
  <c r="AL31" i="10" s="1"/>
  <c r="W12" i="8"/>
  <c r="I26" i="2" s="1"/>
  <c r="I64" i="2" s="1"/>
  <c r="X12" i="8"/>
  <c r="Q12" i="8"/>
  <c r="I20" i="2" s="1"/>
  <c r="I58" i="2" s="1"/>
  <c r="V12" i="8"/>
  <c r="I25" i="2" s="1"/>
  <c r="I63" i="2" s="1"/>
  <c r="T12" i="8"/>
  <c r="I23" i="2" s="1"/>
  <c r="I61" i="2" s="1"/>
  <c r="Y12" i="8"/>
  <c r="O28" i="2" s="1"/>
  <c r="O66" i="2" s="1"/>
  <c r="M12" i="8"/>
  <c r="Z9" i="2" s="1"/>
  <c r="K12" i="8"/>
  <c r="AN6" i="2" s="1"/>
  <c r="AN44" i="2" s="1"/>
  <c r="R12" i="8"/>
  <c r="I21" i="2" s="1"/>
  <c r="I59" i="2" s="1"/>
  <c r="S12" i="8"/>
  <c r="I22" i="2" s="1"/>
  <c r="I60" i="2" s="1"/>
  <c r="U12" i="8"/>
  <c r="I24" i="2" s="1"/>
  <c r="I62" i="2" s="1"/>
  <c r="X13" i="8"/>
  <c r="W13" i="8"/>
  <c r="L13" i="8"/>
  <c r="AH14" i="7" s="1"/>
  <c r="Q13" i="8"/>
  <c r="BA13" i="8" s="1"/>
  <c r="O13" i="8"/>
  <c r="AF13" i="7" s="1"/>
  <c r="AF51" i="7" s="1"/>
  <c r="L19" i="8"/>
  <c r="Y21" i="7" s="1"/>
  <c r="Y59" i="7" s="1"/>
  <c r="T25" i="8"/>
  <c r="Z39" i="10" s="1"/>
  <c r="Z141" i="10" s="1"/>
  <c r="AA25" i="8"/>
  <c r="Y25" i="8" s="1"/>
  <c r="Q19" i="8"/>
  <c r="AD24" i="7" s="1"/>
  <c r="AD62" i="7" s="1"/>
  <c r="P19" i="8"/>
  <c r="K19" i="8"/>
  <c r="J19" i="8"/>
  <c r="AN6" i="7" s="1"/>
  <c r="AN44" i="7" s="1"/>
  <c r="M19" i="8"/>
  <c r="N19" i="8"/>
  <c r="Y22" i="7" s="1"/>
  <c r="Y60" i="7" s="1"/>
  <c r="X19" i="8"/>
  <c r="S19" i="8"/>
  <c r="Y25" i="7" s="1"/>
  <c r="Y63" i="7" s="1"/>
  <c r="T19" i="8"/>
  <c r="O19" i="8"/>
  <c r="J13" i="8"/>
  <c r="J14" i="7" s="1"/>
  <c r="J52" i="7" s="1"/>
  <c r="W19" i="8"/>
  <c r="V19" i="8"/>
  <c r="R19" i="8"/>
  <c r="U19" i="8"/>
  <c r="Y13" i="8"/>
  <c r="BI13" i="8" s="1"/>
  <c r="AR33" i="8"/>
  <c r="X81" i="10" s="1"/>
  <c r="AO13" i="8"/>
  <c r="BC30" i="7" s="1"/>
  <c r="BC68" i="7" s="1"/>
  <c r="V33" i="8"/>
  <c r="BU66" i="10" s="1"/>
  <c r="X33" i="8"/>
  <c r="AN68" i="10" s="1"/>
  <c r="AN272" i="10" s="1"/>
  <c r="AG33" i="8"/>
  <c r="BG72" i="10" s="1"/>
  <c r="BG276" i="10" s="1"/>
  <c r="J25" i="8"/>
  <c r="BJ6" i="10" s="1"/>
  <c r="AH33" i="8"/>
  <c r="BU72" i="10" s="1"/>
  <c r="K25" i="8"/>
  <c r="AP11" i="10" s="1"/>
  <c r="AP215" i="10" s="1"/>
  <c r="AI33" i="8"/>
  <c r="X74" i="10" s="1"/>
  <c r="X176" i="10" s="1"/>
  <c r="W33" i="8"/>
  <c r="X68" i="10" s="1"/>
  <c r="X272" i="10" s="1"/>
  <c r="L25" i="8"/>
  <c r="AJ33" i="8"/>
  <c r="AN74" i="10" s="1"/>
  <c r="U25" i="8"/>
  <c r="BD39" i="10" s="1"/>
  <c r="AV33" i="8"/>
  <c r="Z87" i="10" s="1"/>
  <c r="Z291" i="10" s="1"/>
  <c r="J33" i="8"/>
  <c r="BE44" i="10" s="1"/>
  <c r="BE248" i="10" s="1"/>
  <c r="AW33" i="8"/>
  <c r="AD87" i="10" s="1"/>
  <c r="AD291" i="10" s="1"/>
  <c r="K33" i="8"/>
  <c r="Z46" i="10" s="1"/>
  <c r="AX33" i="8"/>
  <c r="BA83" i="10" s="1"/>
  <c r="L33" i="8"/>
  <c r="AZ33" i="8"/>
  <c r="BB87" i="10" s="1"/>
  <c r="BB291" i="10" s="1"/>
  <c r="U33" i="8"/>
  <c r="BG66" i="10" s="1"/>
  <c r="O33" i="8"/>
  <c r="AN53" i="10" s="1"/>
  <c r="AN155" i="10" s="1"/>
  <c r="AM33" i="8"/>
  <c r="L81" i="10" s="1"/>
  <c r="P25" i="8"/>
  <c r="AV31" i="10" s="1"/>
  <c r="P33" i="8"/>
  <c r="BG53" i="10" s="1"/>
  <c r="AB33" i="8"/>
  <c r="AN70" i="10" s="1"/>
  <c r="AN33" i="8"/>
  <c r="X79" i="10" s="1"/>
  <c r="X283" i="10" s="1"/>
  <c r="M33" i="8"/>
  <c r="AK33" i="8"/>
  <c r="BG74" i="10" s="1"/>
  <c r="N25" i="8"/>
  <c r="AF23" i="10" s="1"/>
  <c r="AL33" i="8"/>
  <c r="BU74" i="10" s="1"/>
  <c r="O25" i="8"/>
  <c r="Z31" i="10" s="1"/>
  <c r="Z235" i="10" s="1"/>
  <c r="AA33" i="8"/>
  <c r="X70" i="10" s="1"/>
  <c r="X172" i="10" s="1"/>
  <c r="Q25" i="8"/>
  <c r="Q33" i="8"/>
  <c r="BP57" i="10" s="1"/>
  <c r="AC33" i="8"/>
  <c r="BG70" i="10" s="1"/>
  <c r="AQ33" i="8"/>
  <c r="BU79" i="10" s="1"/>
  <c r="BU283" i="10" s="1"/>
  <c r="M25" i="8"/>
  <c r="AP16" i="10" s="1"/>
  <c r="AP220" i="10" s="1"/>
  <c r="Y33" i="8"/>
  <c r="BG68" i="10" s="1"/>
  <c r="BG272" i="10" s="1"/>
  <c r="Z33" i="8"/>
  <c r="BU68" i="10" s="1"/>
  <c r="R33" i="8"/>
  <c r="P72" i="10" s="1"/>
  <c r="P174" i="10" s="1"/>
  <c r="P276" i="10" s="1"/>
  <c r="AS33" i="8"/>
  <c r="AN81" i="10" s="1"/>
  <c r="AN183" i="10" s="1"/>
  <c r="S25" i="8"/>
  <c r="BM31" i="10" s="1"/>
  <c r="S33" i="8"/>
  <c r="X66" i="10" s="1"/>
  <c r="AE33" i="8"/>
  <c r="X72" i="10" s="1"/>
  <c r="X276" i="10" s="1"/>
  <c r="AT33" i="8"/>
  <c r="BG81" i="10" s="1"/>
  <c r="N33" i="8"/>
  <c r="U53" i="10" s="1"/>
  <c r="R25" i="8"/>
  <c r="AI29" i="10" s="1"/>
  <c r="AD33" i="8"/>
  <c r="BU70" i="10" s="1"/>
  <c r="T33" i="8"/>
  <c r="AN66" i="10" s="1"/>
  <c r="AN168" i="10" s="1"/>
  <c r="AF33" i="8"/>
  <c r="AN72" i="10" s="1"/>
  <c r="AN276" i="10" s="1"/>
  <c r="AU33" i="8"/>
  <c r="BU81" i="10" s="1"/>
  <c r="BU183" i="10" s="1"/>
  <c r="AY33" i="8"/>
  <c r="BA85" i="10" s="1"/>
  <c r="BA289" i="10" s="1"/>
  <c r="AO33" i="8"/>
  <c r="AN79" i="10" s="1"/>
  <c r="BA33" i="8"/>
  <c r="U91" i="10" s="1"/>
  <c r="AP33" i="8"/>
  <c r="BG79" i="10" s="1"/>
  <c r="BG283" i="10" s="1"/>
  <c r="U13" i="8"/>
  <c r="AH13" i="8"/>
  <c r="AT13" i="8"/>
  <c r="CF31" i="7" s="1"/>
  <c r="CF69" i="7" s="1"/>
  <c r="P13" i="8"/>
  <c r="X16" i="7" s="1"/>
  <c r="X54" i="7" s="1"/>
  <c r="AG13" i="8"/>
  <c r="V13" i="8"/>
  <c r="AI13" i="8"/>
  <c r="BO26" i="7" s="1"/>
  <c r="BO64" i="7" s="1"/>
  <c r="AJ13" i="8"/>
  <c r="CA26" i="7" s="1"/>
  <c r="CA64" i="7" s="1"/>
  <c r="AK13" i="8"/>
  <c r="CM25" i="7" s="1"/>
  <c r="CM63" i="7" s="1"/>
  <c r="M13" i="8"/>
  <c r="Z9" i="7" s="1"/>
  <c r="Z47" i="7" s="1"/>
  <c r="AP13" i="8"/>
  <c r="BQ30" i="7" s="1"/>
  <c r="BQ68" i="7" s="1"/>
  <c r="Z13" i="8"/>
  <c r="AQ13" i="8"/>
  <c r="CG30" i="7" s="1"/>
  <c r="CG68" i="7" s="1"/>
  <c r="AR13" i="8"/>
  <c r="BC31" i="7" s="1"/>
  <c r="BC69" i="7" s="1"/>
  <c r="K13" i="8"/>
  <c r="AA13" i="8"/>
  <c r="CE18" i="7" s="1"/>
  <c r="CE56" i="7" s="1"/>
  <c r="AS13" i="8"/>
  <c r="BQ31" i="7" s="1"/>
  <c r="BQ69" i="7" s="1"/>
  <c r="AD13" i="8"/>
  <c r="BL21" i="7" s="1"/>
  <c r="BL59" i="7" s="1"/>
  <c r="N13" i="8"/>
  <c r="Z11" i="7" s="1"/>
  <c r="Z49" i="7" s="1"/>
  <c r="AE13" i="8"/>
  <c r="BZ21" i="7" s="1"/>
  <c r="BZ59" i="7" s="1"/>
  <c r="AU13" i="8"/>
  <c r="CO31" i="7" s="1"/>
  <c r="CO69" i="7" s="1"/>
  <c r="AF13" i="8"/>
  <c r="CJ20" i="7" s="1"/>
  <c r="CJ58" i="7" s="1"/>
  <c r="S13" i="8"/>
  <c r="AN13" i="8"/>
  <c r="CQ29" i="7" s="1"/>
  <c r="CQ67" i="7" s="1"/>
  <c r="AB13" i="8"/>
  <c r="CO18" i="7" s="1"/>
  <c r="CO56" i="7" s="1"/>
  <c r="AL13" i="8"/>
  <c r="R13" i="8"/>
  <c r="BB13" i="8" s="1"/>
  <c r="AM13" i="8"/>
  <c r="BZ29" i="7" s="1"/>
  <c r="BZ67" i="7" s="1"/>
  <c r="T13" i="8"/>
  <c r="AC13" i="8"/>
  <c r="BH21" i="7" s="1"/>
  <c r="BH59" i="7" s="1"/>
  <c r="AE12" i="8"/>
  <c r="BW18" i="2" s="1"/>
  <c r="BW56" i="2" s="1"/>
  <c r="AD12" i="8"/>
  <c r="BS18" i="2" s="1"/>
  <c r="BS56" i="2" s="1"/>
  <c r="AF12" i="8"/>
  <c r="CL17" i="2" s="1"/>
  <c r="CL55" i="2" s="1"/>
  <c r="AG12" i="8"/>
  <c r="CL18" i="2" s="1"/>
  <c r="CL56" i="2" s="1"/>
  <c r="AH12" i="8"/>
  <c r="BC22" i="2" s="1"/>
  <c r="BC60" i="2" s="1"/>
  <c r="N12" i="8"/>
  <c r="Z11" i="2" s="1"/>
  <c r="Z49" i="2" s="1"/>
  <c r="Z12" i="8"/>
  <c r="Z23" i="2" s="1"/>
  <c r="Z61" i="2" s="1"/>
  <c r="AI12" i="8"/>
  <c r="BO23" i="2" s="1"/>
  <c r="BO61" i="2" s="1"/>
  <c r="O12" i="8"/>
  <c r="AF13" i="2" s="1"/>
  <c r="AF51" i="2" s="1"/>
  <c r="AJ12" i="8"/>
  <c r="CA23" i="2" s="1"/>
  <c r="CA61" i="2" s="1"/>
  <c r="P12" i="8"/>
  <c r="X16" i="2" s="1"/>
  <c r="X54" i="2" s="1"/>
  <c r="AA12" i="8"/>
  <c r="AP21" i="2" s="1"/>
  <c r="AP59" i="2" s="1"/>
  <c r="AK12" i="8"/>
  <c r="CM23" i="2" s="1"/>
  <c r="CM61" i="2" s="1"/>
  <c r="AB12" i="8"/>
  <c r="AL12" i="8"/>
  <c r="BC26" i="2" s="1"/>
  <c r="BC64" i="2" s="1"/>
  <c r="AM12" i="8"/>
  <c r="BZ26" i="2" s="1"/>
  <c r="BZ64" i="2" s="1"/>
  <c r="AN12" i="8"/>
  <c r="CQ26" i="2" s="1"/>
  <c r="CQ64" i="2" s="1"/>
  <c r="AC12" i="8"/>
  <c r="BI18" i="2" s="1"/>
  <c r="BI56" i="2" s="1"/>
  <c r="AP12" i="8"/>
  <c r="BS27" i="2" s="1"/>
  <c r="BS65" i="2" s="1"/>
  <c r="AO12" i="8"/>
  <c r="BC27" i="2" s="1"/>
  <c r="BC65" i="2" s="1"/>
  <c r="AQ12" i="8"/>
  <c r="CC28" i="2" s="1"/>
  <c r="CC66" i="2" s="1"/>
  <c r="AS12" i="8"/>
  <c r="BU30" i="2" s="1"/>
  <c r="BU68" i="2" s="1"/>
  <c r="AT12" i="8"/>
  <c r="CI29" i="2" s="1"/>
  <c r="CI67" i="2" s="1"/>
  <c r="AF37" i="10"/>
  <c r="AF241" i="10" s="1"/>
  <c r="AF35" i="10"/>
  <c r="AF137" i="10" s="1"/>
  <c r="AF33" i="10"/>
  <c r="AF135" i="10" s="1"/>
  <c r="BT34" i="7"/>
  <c r="BT72" i="7" s="1"/>
  <c r="BT33" i="7"/>
  <c r="BT71" i="7" s="1"/>
  <c r="BT32" i="7"/>
  <c r="BT70" i="7" s="1"/>
  <c r="CC68" i="2"/>
  <c r="BS50" i="2"/>
  <c r="BT33" i="2"/>
  <c r="BT71" i="2" s="1"/>
  <c r="BT32" i="2"/>
  <c r="BT70" i="2" s="1"/>
  <c r="BT31" i="2"/>
  <c r="BT69" i="2" s="1"/>
  <c r="I44" i="13"/>
  <c r="J44" i="13"/>
  <c r="K44" i="13"/>
  <c r="L44" i="13"/>
  <c r="M44" i="13"/>
  <c r="N44" i="13"/>
  <c r="O44" i="13"/>
  <c r="P44" i="13"/>
  <c r="Q44" i="13"/>
  <c r="R44" i="13"/>
  <c r="S44" i="13"/>
  <c r="T44" i="13"/>
  <c r="U44" i="13"/>
  <c r="V44" i="13"/>
  <c r="W44" i="13"/>
  <c r="X44" i="13"/>
  <c r="Y44" i="13"/>
  <c r="Z44" i="13"/>
  <c r="AA44" i="13"/>
  <c r="AB44" i="13"/>
  <c r="AC44" i="13"/>
  <c r="AD44" i="13"/>
  <c r="AE44" i="13"/>
  <c r="AF44" i="13"/>
  <c r="AG44" i="13"/>
  <c r="AH44" i="13"/>
  <c r="AI44" i="13"/>
  <c r="AJ44" i="13"/>
  <c r="AK44" i="13"/>
  <c r="AL44" i="13"/>
  <c r="AM44" i="13"/>
  <c r="AN44" i="13"/>
  <c r="AO44" i="13"/>
  <c r="AP44" i="13"/>
  <c r="AQ44" i="13"/>
  <c r="AR44" i="13"/>
  <c r="AS44" i="13"/>
  <c r="AT44" i="13"/>
  <c r="AU44" i="13"/>
  <c r="AV44" i="13"/>
  <c r="AW44" i="13"/>
  <c r="AX44" i="13"/>
  <c r="AY44" i="13"/>
  <c r="AZ44" i="13"/>
  <c r="BA44" i="13"/>
  <c r="BB44" i="13"/>
  <c r="BC44" i="13"/>
  <c r="BD44" i="13"/>
  <c r="BE44" i="13"/>
  <c r="BF44" i="13"/>
  <c r="BG44" i="13"/>
  <c r="BH44" i="13"/>
  <c r="BI44" i="13"/>
  <c r="BJ44" i="13"/>
  <c r="BK44" i="13"/>
  <c r="BL44" i="13"/>
  <c r="BM44" i="13"/>
  <c r="BN44" i="13"/>
  <c r="BO44" i="13"/>
  <c r="BP44" i="13"/>
  <c r="BQ44" i="13"/>
  <c r="BR44" i="13"/>
  <c r="BS44" i="13"/>
  <c r="BT44" i="13"/>
  <c r="BU44" i="13"/>
  <c r="BV44" i="13"/>
  <c r="BW44" i="13"/>
  <c r="BX44" i="13"/>
  <c r="BY44" i="13"/>
  <c r="BZ44" i="13"/>
  <c r="CA44" i="13"/>
  <c r="CB44" i="13"/>
  <c r="CC44" i="13"/>
  <c r="CD44" i="13"/>
  <c r="CE44" i="13"/>
  <c r="CF44" i="13"/>
  <c r="CG44" i="13"/>
  <c r="CH44" i="13"/>
  <c r="CI44" i="13"/>
  <c r="CJ44" i="13"/>
  <c r="CK44" i="13"/>
  <c r="CL44" i="13"/>
  <c r="CM44" i="13"/>
  <c r="CN44" i="13"/>
  <c r="CO44" i="13"/>
  <c r="CP44" i="13"/>
  <c r="CQ44" i="13"/>
  <c r="CR44" i="13"/>
  <c r="CS44" i="13"/>
  <c r="CT44" i="13"/>
  <c r="CU44" i="13"/>
  <c r="CV44" i="13"/>
  <c r="CW44" i="13"/>
  <c r="CX44" i="13"/>
  <c r="CY44" i="13"/>
  <c r="CZ44" i="13"/>
  <c r="DA44" i="13"/>
  <c r="DB44" i="13"/>
  <c r="GY44" i="13"/>
  <c r="I45" i="13"/>
  <c r="J45" i="13"/>
  <c r="K45" i="13"/>
  <c r="L45" i="13"/>
  <c r="M45" i="13"/>
  <c r="N45" i="13"/>
  <c r="O45" i="13"/>
  <c r="P45" i="13"/>
  <c r="Q45" i="13"/>
  <c r="R45" i="13"/>
  <c r="S45" i="13"/>
  <c r="T45" i="13"/>
  <c r="U45" i="13"/>
  <c r="V45" i="13"/>
  <c r="W45" i="13"/>
  <c r="X45" i="13"/>
  <c r="Y45" i="13"/>
  <c r="Z45" i="13"/>
  <c r="AA45" i="13"/>
  <c r="AB45" i="13"/>
  <c r="AC45" i="13"/>
  <c r="AD45" i="13"/>
  <c r="AE45" i="13"/>
  <c r="AF45" i="13"/>
  <c r="AG45" i="13"/>
  <c r="AH45" i="13"/>
  <c r="AI45" i="13"/>
  <c r="AJ45" i="13"/>
  <c r="AK45" i="13"/>
  <c r="AL45" i="13"/>
  <c r="AM45" i="13"/>
  <c r="AN45" i="13"/>
  <c r="AO45" i="13"/>
  <c r="AP45" i="13"/>
  <c r="AQ45" i="13"/>
  <c r="AR45" i="13"/>
  <c r="AS45" i="13"/>
  <c r="AT45" i="13"/>
  <c r="AU45" i="13"/>
  <c r="AV45" i="13"/>
  <c r="AW45" i="13"/>
  <c r="AX45" i="13"/>
  <c r="AY45" i="13"/>
  <c r="AZ45" i="13"/>
  <c r="BA45" i="13"/>
  <c r="BB45" i="13"/>
  <c r="BC45" i="13"/>
  <c r="BD45" i="13"/>
  <c r="BE45" i="13"/>
  <c r="BF45" i="13"/>
  <c r="BG45" i="13"/>
  <c r="BH45" i="13"/>
  <c r="BI45" i="13"/>
  <c r="BJ45" i="13"/>
  <c r="BK45" i="13"/>
  <c r="BL45" i="13"/>
  <c r="BM45" i="13"/>
  <c r="BN45" i="13"/>
  <c r="BO45" i="13"/>
  <c r="BP45" i="13"/>
  <c r="BQ45" i="13"/>
  <c r="BR45" i="13"/>
  <c r="BS45" i="13"/>
  <c r="BT45" i="13"/>
  <c r="BU45" i="13"/>
  <c r="BV45" i="13"/>
  <c r="BW45" i="13"/>
  <c r="BX45" i="13"/>
  <c r="BY45" i="13"/>
  <c r="BZ45" i="13"/>
  <c r="CA45" i="13"/>
  <c r="CB45" i="13"/>
  <c r="CC45" i="13"/>
  <c r="CD45" i="13"/>
  <c r="CE45" i="13"/>
  <c r="CF45" i="13"/>
  <c r="CG45" i="13"/>
  <c r="CH45" i="13"/>
  <c r="CI45" i="13"/>
  <c r="CJ45" i="13"/>
  <c r="CK45" i="13"/>
  <c r="CL45" i="13"/>
  <c r="CM45" i="13"/>
  <c r="CN45" i="13"/>
  <c r="CO45" i="13"/>
  <c r="CP45" i="13"/>
  <c r="CQ45" i="13"/>
  <c r="CR45" i="13"/>
  <c r="CS45" i="13"/>
  <c r="CT45" i="13"/>
  <c r="CU45" i="13"/>
  <c r="CV45" i="13"/>
  <c r="CW45" i="13"/>
  <c r="CX45" i="13"/>
  <c r="CY45" i="13"/>
  <c r="CZ45" i="13"/>
  <c r="DA45" i="13"/>
  <c r="DB45" i="13"/>
  <c r="GY45" i="13"/>
  <c r="H45" i="13"/>
  <c r="AU12" i="8"/>
  <c r="CR29" i="2" s="1"/>
  <c r="CR67" i="2" s="1"/>
  <c r="AN117" i="15"/>
  <c r="BU238" i="15"/>
  <c r="BP238" i="15"/>
  <c r="BG238" i="15"/>
  <c r="AN238" i="15"/>
  <c r="X238" i="15"/>
  <c r="BU236" i="15"/>
  <c r="BP236" i="15"/>
  <c r="BG236" i="15"/>
  <c r="AN236" i="15"/>
  <c r="X236" i="15"/>
  <c r="BU234" i="15"/>
  <c r="BP234" i="15"/>
  <c r="BG234" i="15"/>
  <c r="AN234" i="15"/>
  <c r="X234" i="15"/>
  <c r="BU232" i="15"/>
  <c r="BP232" i="15"/>
  <c r="BG232" i="15"/>
  <c r="AN232" i="15"/>
  <c r="X232" i="15"/>
  <c r="BU230" i="15"/>
  <c r="BP230" i="15"/>
  <c r="BG230" i="15"/>
  <c r="AN230" i="15"/>
  <c r="X230" i="15"/>
  <c r="BU228" i="15"/>
  <c r="BP228" i="15"/>
  <c r="BG228" i="15"/>
  <c r="AN228" i="15"/>
  <c r="X228" i="15"/>
  <c r="BU226" i="15"/>
  <c r="BP226" i="15"/>
  <c r="BG226" i="15"/>
  <c r="AN226" i="15"/>
  <c r="X226" i="15"/>
  <c r="BU224" i="15"/>
  <c r="BP224" i="15"/>
  <c r="BG224" i="15"/>
  <c r="AN224" i="15"/>
  <c r="X224" i="15"/>
  <c r="BU222" i="15"/>
  <c r="BP222" i="15"/>
  <c r="BG222" i="15"/>
  <c r="AN222" i="15"/>
  <c r="X222" i="15"/>
  <c r="BU220" i="15"/>
  <c r="BP220" i="15"/>
  <c r="BG220" i="15"/>
  <c r="AN220" i="15"/>
  <c r="X220" i="15"/>
  <c r="BU218" i="15"/>
  <c r="BP218" i="15"/>
  <c r="BG218" i="15"/>
  <c r="AN218" i="15"/>
  <c r="X218" i="15"/>
  <c r="BU216" i="15"/>
  <c r="BP216" i="15"/>
  <c r="BG216" i="15"/>
  <c r="AN216" i="15"/>
  <c r="X216" i="15"/>
  <c r="BU214" i="15"/>
  <c r="BP214" i="15"/>
  <c r="BG214" i="15"/>
  <c r="AN214" i="15"/>
  <c r="X214" i="15"/>
  <c r="BU212" i="15"/>
  <c r="BP212" i="15"/>
  <c r="BG212" i="15"/>
  <c r="AN212" i="15"/>
  <c r="X212" i="15"/>
  <c r="BU210" i="15"/>
  <c r="BP210" i="15"/>
  <c r="BG210" i="15"/>
  <c r="AN210" i="15"/>
  <c r="X210" i="15"/>
  <c r="BU137" i="15"/>
  <c r="BP137" i="15"/>
  <c r="BG137" i="15"/>
  <c r="AN137" i="15"/>
  <c r="X137" i="15"/>
  <c r="BU135" i="15"/>
  <c r="BP135" i="15"/>
  <c r="BG135" i="15"/>
  <c r="AN135" i="15"/>
  <c r="X135" i="15"/>
  <c r="BU133" i="15"/>
  <c r="BP133" i="15"/>
  <c r="BG133" i="15"/>
  <c r="AN133" i="15"/>
  <c r="X133" i="15"/>
  <c r="BU131" i="15"/>
  <c r="BP131" i="15"/>
  <c r="BG131" i="15"/>
  <c r="AN131" i="15"/>
  <c r="X131" i="15"/>
  <c r="BU129" i="15"/>
  <c r="BP129" i="15"/>
  <c r="BG129" i="15"/>
  <c r="AN129" i="15"/>
  <c r="X129" i="15"/>
  <c r="BU127" i="15"/>
  <c r="BP127" i="15"/>
  <c r="BG127" i="15"/>
  <c r="AN127" i="15"/>
  <c r="X127" i="15"/>
  <c r="BU125" i="15"/>
  <c r="BP125" i="15"/>
  <c r="BG125" i="15"/>
  <c r="AN125" i="15"/>
  <c r="X125" i="15"/>
  <c r="BU123" i="15"/>
  <c r="BP123" i="15"/>
  <c r="BG123" i="15"/>
  <c r="AN123" i="15"/>
  <c r="X123" i="15"/>
  <c r="BU121" i="15"/>
  <c r="BP121" i="15"/>
  <c r="BG121" i="15"/>
  <c r="AN121" i="15"/>
  <c r="X121" i="15"/>
  <c r="BU119" i="15"/>
  <c r="BP119" i="15"/>
  <c r="BG119" i="15"/>
  <c r="AN119" i="15"/>
  <c r="X119" i="15"/>
  <c r="BU117" i="15"/>
  <c r="BP117" i="15"/>
  <c r="BG117" i="15"/>
  <c r="X117" i="15"/>
  <c r="BU115" i="15"/>
  <c r="BP115" i="15"/>
  <c r="BG115" i="15"/>
  <c r="AN115" i="15"/>
  <c r="X115" i="15"/>
  <c r="BU113" i="15"/>
  <c r="BP113" i="15"/>
  <c r="BG113" i="15"/>
  <c r="AN113" i="15"/>
  <c r="X113" i="15"/>
  <c r="BU111" i="15"/>
  <c r="BP111" i="15"/>
  <c r="BG111" i="15"/>
  <c r="AN111" i="15"/>
  <c r="X111" i="15"/>
  <c r="BU109" i="15"/>
  <c r="BP109" i="15"/>
  <c r="BG109" i="15"/>
  <c r="AN109" i="15"/>
  <c r="X109" i="15"/>
  <c r="AV235" i="10" l="1"/>
  <c r="AV133" i="10"/>
  <c r="BD48" i="10"/>
  <c r="BD150" i="10" s="1"/>
  <c r="AP14" i="10"/>
  <c r="AP218" i="10" s="1"/>
  <c r="Y14" i="7"/>
  <c r="Y52" i="7" s="1"/>
  <c r="AR12" i="8"/>
  <c r="BC29" i="2" s="1"/>
  <c r="BC67" i="2" s="1"/>
  <c r="W25" i="8"/>
  <c r="BA27" i="10" s="1"/>
  <c r="BA129" i="10" s="1"/>
  <c r="AN20" i="7"/>
  <c r="AN58" i="7" s="1"/>
  <c r="Y20" i="7"/>
  <c r="Y58" i="7" s="1"/>
  <c r="Y23" i="7"/>
  <c r="Y61" i="7" s="1"/>
  <c r="AN23" i="7"/>
  <c r="AN61" i="7" s="1"/>
  <c r="AN29" i="7"/>
  <c r="AN67" i="7" s="1"/>
  <c r="AN28" i="7"/>
  <c r="AN66" i="7" s="1"/>
  <c r="AL235" i="10"/>
  <c r="AL133" i="10"/>
  <c r="AN21" i="7"/>
  <c r="AN59" i="7" s="1"/>
  <c r="AN25" i="7"/>
  <c r="AN63" i="7" s="1"/>
  <c r="AP27" i="2"/>
  <c r="AP65" i="2" s="1"/>
  <c r="Y26" i="7"/>
  <c r="Y64" i="7" s="1"/>
  <c r="AS24" i="7"/>
  <c r="AS62" i="7" s="1"/>
  <c r="AN26" i="7"/>
  <c r="AN64" i="7" s="1"/>
  <c r="J28" i="7"/>
  <c r="J66" i="7" s="1"/>
  <c r="AN22" i="7"/>
  <c r="AN60" i="7" s="1"/>
  <c r="BC25" i="7"/>
  <c r="BC63" i="7" s="1"/>
  <c r="BC24" i="7"/>
  <c r="BC62" i="7" s="1"/>
  <c r="AF139" i="10"/>
  <c r="AF239" i="10"/>
  <c r="AW13" i="8"/>
  <c r="AV12" i="8"/>
  <c r="BT34" i="2" s="1"/>
  <c r="BT72" i="2" s="1"/>
  <c r="I27" i="2"/>
  <c r="I65" i="2" s="1"/>
  <c r="CJ21" i="7"/>
  <c r="CJ59" i="7" s="1"/>
  <c r="BC29" i="7"/>
  <c r="BC67" i="7" s="1"/>
  <c r="AV13" i="8"/>
  <c r="AW12" i="8"/>
  <c r="BT35" i="2" s="1"/>
  <c r="BT73" i="2" s="1"/>
  <c r="BH13" i="8"/>
  <c r="BC13" i="8"/>
  <c r="BF13" i="8"/>
  <c r="BD13" i="8"/>
  <c r="BE13" i="8"/>
  <c r="BG13" i="8"/>
  <c r="BU17" i="7"/>
  <c r="BU55" i="7" s="1"/>
  <c r="AH52" i="7"/>
  <c r="Z47" i="2"/>
  <c r="BQ21" i="7"/>
  <c r="BQ59" i="7" s="1"/>
  <c r="CC18" i="2"/>
  <c r="CC56" i="2" s="1"/>
  <c r="BS29" i="2"/>
  <c r="BS67" i="2" s="1"/>
  <c r="CM24" i="7"/>
  <c r="CM62" i="7" s="1"/>
  <c r="BU29" i="2"/>
  <c r="BU67" i="2" s="1"/>
  <c r="BS30" i="2"/>
  <c r="BS68" i="2" s="1"/>
  <c r="BC26" i="7"/>
  <c r="BC64" i="7" s="1"/>
  <c r="CM26" i="7"/>
  <c r="CM64" i="7" s="1"/>
  <c r="AD27" i="10"/>
  <c r="AD129" i="10" s="1"/>
  <c r="Z20" i="2"/>
  <c r="Z58" i="2" s="1"/>
  <c r="BC21" i="2"/>
  <c r="BC59" i="2" s="1"/>
  <c r="BO22" i="2"/>
  <c r="BO60" i="2" s="1"/>
  <c r="BC23" i="2"/>
  <c r="BC61" i="2" s="1"/>
  <c r="BS28" i="2"/>
  <c r="BS66" i="2" s="1"/>
  <c r="BG270" i="10"/>
  <c r="BG168" i="10"/>
  <c r="AN283" i="10"/>
  <c r="AN181" i="10"/>
  <c r="AF227" i="10"/>
  <c r="AF125" i="10"/>
  <c r="X270" i="10"/>
  <c r="X168" i="10"/>
  <c r="L285" i="10"/>
  <c r="L183" i="10"/>
  <c r="BU270" i="10"/>
  <c r="BU168" i="10"/>
  <c r="BU274" i="10"/>
  <c r="BU172" i="10"/>
  <c r="BA287" i="10"/>
  <c r="BA185" i="10"/>
  <c r="BG274" i="10"/>
  <c r="BG172" i="10"/>
  <c r="BP261" i="10"/>
  <c r="BP159" i="10"/>
  <c r="AN172" i="10"/>
  <c r="AN274" i="10"/>
  <c r="BU174" i="10"/>
  <c r="BU276" i="10"/>
  <c r="BG257" i="10"/>
  <c r="BG155" i="10"/>
  <c r="BJ210" i="10"/>
  <c r="BJ108" i="10"/>
  <c r="BU278" i="10"/>
  <c r="BU176" i="10"/>
  <c r="BU170" i="10"/>
  <c r="BU272" i="10"/>
  <c r="U257" i="10"/>
  <c r="U155" i="10"/>
  <c r="BG183" i="10"/>
  <c r="BG285" i="10"/>
  <c r="BD243" i="10"/>
  <c r="BD141" i="10"/>
  <c r="AI233" i="10"/>
  <c r="AI131" i="10"/>
  <c r="Z250" i="10"/>
  <c r="Z148" i="10"/>
  <c r="AN176" i="10"/>
  <c r="AN278" i="10"/>
  <c r="X183" i="10"/>
  <c r="X285" i="10"/>
  <c r="BG278" i="10"/>
  <c r="BG176" i="10"/>
  <c r="BM133" i="10"/>
  <c r="BM235" i="10"/>
  <c r="U295" i="10"/>
  <c r="U193" i="10"/>
  <c r="BC27" i="7"/>
  <c r="BC65" i="7" s="1"/>
  <c r="AX29" i="10"/>
  <c r="AX233" i="10" s="1"/>
  <c r="AC44" i="10"/>
  <c r="AC248" i="10" s="1"/>
  <c r="U55" i="10"/>
  <c r="U259" i="10" s="1"/>
  <c r="BP66" i="10"/>
  <c r="BP270" i="10" s="1"/>
  <c r="K72" i="10"/>
  <c r="K276" i="10" s="1"/>
  <c r="Z22" i="2"/>
  <c r="Z60" i="2" s="1"/>
  <c r="BC24" i="2"/>
  <c r="BC62" i="2" s="1"/>
  <c r="BO24" i="7"/>
  <c r="BO62" i="7" s="1"/>
  <c r="CA27" i="7"/>
  <c r="CA65" i="7" s="1"/>
  <c r="BF29" i="10"/>
  <c r="AJ44" i="10"/>
  <c r="AN55" i="10"/>
  <c r="U87" i="10"/>
  <c r="CA24" i="2"/>
  <c r="CA62" i="2" s="1"/>
  <c r="CA24" i="7"/>
  <c r="CA62" i="7" s="1"/>
  <c r="BN29" i="10"/>
  <c r="BN233" i="10" s="1"/>
  <c r="AQ44" i="10"/>
  <c r="AQ248" i="10" s="1"/>
  <c r="BG55" i="10"/>
  <c r="BG259" i="10" s="1"/>
  <c r="AX44" i="10"/>
  <c r="AX248" i="10" s="1"/>
  <c r="U57" i="10"/>
  <c r="U261" i="10" s="1"/>
  <c r="BP79" i="10"/>
  <c r="BP283" i="10" s="1"/>
  <c r="AP20" i="2"/>
  <c r="AP58" i="2" s="1"/>
  <c r="CA22" i="2"/>
  <c r="CA60" i="2" s="1"/>
  <c r="Z25" i="2"/>
  <c r="Z63" i="2" s="1"/>
  <c r="CI29" i="7"/>
  <c r="CI67" i="7" s="1"/>
  <c r="AN57" i="10"/>
  <c r="AN261" i="10" s="1"/>
  <c r="CM22" i="2"/>
  <c r="CM60" i="2" s="1"/>
  <c r="BC21" i="7"/>
  <c r="BC59" i="7" s="1"/>
  <c r="BO25" i="7"/>
  <c r="BO63" i="7" s="1"/>
  <c r="BP68" i="10"/>
  <c r="BP72" i="10"/>
  <c r="Z21" i="2"/>
  <c r="Z59" i="2" s="1"/>
  <c r="CA25" i="7"/>
  <c r="CA63" i="7" s="1"/>
  <c r="AD25" i="10"/>
  <c r="Y48" i="10"/>
  <c r="U59" i="10"/>
  <c r="BC18" i="2"/>
  <c r="BC56" i="2" s="1"/>
  <c r="BF25" i="10"/>
  <c r="BF127" i="10" s="1"/>
  <c r="AE48" i="10"/>
  <c r="AE150" i="10" s="1"/>
  <c r="AN59" i="10"/>
  <c r="AN161" i="10" s="1"/>
  <c r="U61" i="10"/>
  <c r="BM18" i="2"/>
  <c r="BM56" i="2" s="1"/>
  <c r="BO21" i="2"/>
  <c r="BO59" i="2" s="1"/>
  <c r="CI26" i="2"/>
  <c r="CI64" i="2" s="1"/>
  <c r="CE17" i="7"/>
  <c r="CE55" i="7" s="1"/>
  <c r="BU21" i="7"/>
  <c r="BU59" i="7" s="1"/>
  <c r="BP81" i="10"/>
  <c r="CA21" i="2"/>
  <c r="CA59" i="2" s="1"/>
  <c r="AA29" i="10"/>
  <c r="AA131" i="10" s="1"/>
  <c r="BP70" i="10"/>
  <c r="BP172" i="10" s="1"/>
  <c r="BP74" i="10"/>
  <c r="BP176" i="10" s="1"/>
  <c r="CM21" i="2"/>
  <c r="CM59" i="2" s="1"/>
  <c r="X181" i="10"/>
  <c r="BA187" i="10"/>
  <c r="AF237" i="10"/>
  <c r="X274" i="10"/>
  <c r="X278" i="10"/>
  <c r="AN285" i="10"/>
  <c r="AP113" i="10"/>
  <c r="X170" i="10"/>
  <c r="X174" i="10"/>
  <c r="BG181" i="10"/>
  <c r="Z189" i="10"/>
  <c r="Z133" i="10"/>
  <c r="AN170" i="10"/>
  <c r="AN174" i="10"/>
  <c r="AD189" i="10"/>
  <c r="Z243" i="10"/>
  <c r="AN257" i="10"/>
  <c r="AN270" i="10"/>
  <c r="BU285" i="10"/>
  <c r="AP118" i="10"/>
  <c r="BE146" i="10"/>
  <c r="BG170" i="10"/>
  <c r="BG174" i="10"/>
  <c r="BU181" i="10"/>
  <c r="BB189" i="10"/>
  <c r="CJ43" i="7"/>
  <c r="BD252" i="10" l="1"/>
  <c r="AP116" i="10"/>
  <c r="BT36" i="7"/>
  <c r="BT74" i="7" s="1"/>
  <c r="BT35" i="7"/>
  <c r="BT73" i="7" s="1"/>
  <c r="BA231" i="10"/>
  <c r="AZ13" i="8"/>
  <c r="AY13" i="8" s="1"/>
  <c r="AQ146" i="10"/>
  <c r="BN131" i="10"/>
  <c r="AN159" i="10"/>
  <c r="U159" i="10"/>
  <c r="BP181" i="10"/>
  <c r="AX146" i="10"/>
  <c r="AD231" i="10"/>
  <c r="BP274" i="10"/>
  <c r="AN263" i="10"/>
  <c r="BF229" i="10"/>
  <c r="AA233" i="10"/>
  <c r="BG157" i="10"/>
  <c r="K174" i="10"/>
  <c r="AN259" i="10"/>
  <c r="AN157" i="10"/>
  <c r="BP168" i="10"/>
  <c r="AJ248" i="10"/>
  <c r="AJ146" i="10"/>
  <c r="U157" i="10"/>
  <c r="BF233" i="10"/>
  <c r="BF131" i="10"/>
  <c r="AX131" i="10"/>
  <c r="U163" i="10"/>
  <c r="U265" i="10"/>
  <c r="BP272" i="10"/>
  <c r="BP170" i="10"/>
  <c r="BP278" i="10"/>
  <c r="Y150" i="10"/>
  <c r="Y252" i="10"/>
  <c r="U291" i="10"/>
  <c r="U189" i="10"/>
  <c r="AC146" i="10"/>
  <c r="BP285" i="10"/>
  <c r="BP183" i="10"/>
  <c r="AD127" i="10"/>
  <c r="AD229" i="10"/>
  <c r="BP276" i="10"/>
  <c r="BP174" i="10"/>
  <c r="AE252" i="10"/>
  <c r="U161" i="10"/>
  <c r="U263" i="10"/>
  <c r="BC17" i="7" l="1"/>
  <c r="BC55" i="7" s="1"/>
</calcChain>
</file>

<file path=xl/sharedStrings.xml><?xml version="1.0" encoding="utf-8"?>
<sst xmlns="http://schemas.openxmlformats.org/spreadsheetml/2006/main" count="1693" uniqueCount="580">
  <si>
    <t>新設</t>
    <rPh sb="0" eb="2">
      <t>シンセツ</t>
    </rPh>
    <phoneticPr fontId="1"/>
  </si>
  <si>
    <t>撤去</t>
    <rPh sb="0" eb="2">
      <t>テッキョ</t>
    </rPh>
    <phoneticPr fontId="1"/>
  </si>
  <si>
    <t>合流式</t>
    <rPh sb="0" eb="2">
      <t>ゴウリュウ</t>
    </rPh>
    <rPh sb="2" eb="3">
      <t>シキ</t>
    </rPh>
    <phoneticPr fontId="1"/>
  </si>
  <si>
    <t>分流式</t>
    <rPh sb="0" eb="2">
      <t>ブンリュウ</t>
    </rPh>
    <rPh sb="2" eb="3">
      <t>シキ</t>
    </rPh>
    <phoneticPr fontId="1"/>
  </si>
  <si>
    <t>※合流式の場合記入</t>
    <rPh sb="1" eb="3">
      <t>ゴウリュウ</t>
    </rPh>
    <rPh sb="3" eb="4">
      <t>シキ</t>
    </rPh>
    <rPh sb="5" eb="7">
      <t>バアイ</t>
    </rPh>
    <rPh sb="7" eb="9">
      <t>キニュウ</t>
    </rPh>
    <phoneticPr fontId="1"/>
  </si>
  <si>
    <t>専用住宅</t>
    <rPh sb="0" eb="2">
      <t>センヨウ</t>
    </rPh>
    <rPh sb="2" eb="4">
      <t>ジュウタク</t>
    </rPh>
    <phoneticPr fontId="1"/>
  </si>
  <si>
    <t>物販店舗</t>
    <rPh sb="0" eb="2">
      <t>ブッパン</t>
    </rPh>
    <rPh sb="2" eb="4">
      <t>テンポ</t>
    </rPh>
    <phoneticPr fontId="1"/>
  </si>
  <si>
    <t>飲食店</t>
    <rPh sb="0" eb="2">
      <t>インショク</t>
    </rPh>
    <rPh sb="2" eb="3">
      <t>テン</t>
    </rPh>
    <phoneticPr fontId="1"/>
  </si>
  <si>
    <t>事務所</t>
    <rPh sb="0" eb="2">
      <t>ジム</t>
    </rPh>
    <rPh sb="2" eb="3">
      <t>ショ</t>
    </rPh>
    <phoneticPr fontId="1"/>
  </si>
  <si>
    <t>水栓番号</t>
    <rPh sb="0" eb="4">
      <t>スイセンバンゴウ</t>
    </rPh>
    <phoneticPr fontId="1"/>
  </si>
  <si>
    <t>（登録番号）</t>
    <rPh sb="1" eb="3">
      <t>トウロク</t>
    </rPh>
    <rPh sb="3" eb="5">
      <t>バンゴウ</t>
    </rPh>
    <phoneticPr fontId="1"/>
  </si>
  <si>
    <t>宅内ますのみ</t>
    <rPh sb="0" eb="1">
      <t>タク</t>
    </rPh>
    <rPh sb="1" eb="2">
      <t>ナイ</t>
    </rPh>
    <phoneticPr fontId="1"/>
  </si>
  <si>
    <t>工事前</t>
    <rPh sb="0" eb="2">
      <t>コウジ</t>
    </rPh>
    <rPh sb="2" eb="3">
      <t>マエ</t>
    </rPh>
    <phoneticPr fontId="1"/>
  </si>
  <si>
    <t>工事後</t>
    <rPh sb="0" eb="2">
      <t>コウジ</t>
    </rPh>
    <rPh sb="2" eb="3">
      <t>ゴ</t>
    </rPh>
    <phoneticPr fontId="1"/>
  </si>
  <si>
    <t>公共下水道</t>
    <rPh sb="0" eb="2">
      <t>コウキョウ</t>
    </rPh>
    <rPh sb="2" eb="5">
      <t>ゲスイドウ</t>
    </rPh>
    <phoneticPr fontId="1"/>
  </si>
  <si>
    <t>浄化槽</t>
    <rPh sb="0" eb="3">
      <t>ジョウカソウ</t>
    </rPh>
    <phoneticPr fontId="1"/>
  </si>
  <si>
    <t>自然放流</t>
    <rPh sb="0" eb="2">
      <t>シゼン</t>
    </rPh>
    <rPh sb="2" eb="4">
      <t>ホウリュウ</t>
    </rPh>
    <phoneticPr fontId="1"/>
  </si>
  <si>
    <t>課長</t>
    <rPh sb="0" eb="2">
      <t>カチョウ</t>
    </rPh>
    <phoneticPr fontId="1"/>
  </si>
  <si>
    <t>課長補佐</t>
    <rPh sb="0" eb="2">
      <t>カチョウ</t>
    </rPh>
    <rPh sb="2" eb="4">
      <t>ホサ</t>
    </rPh>
    <phoneticPr fontId="1"/>
  </si>
  <si>
    <t>公印</t>
    <rPh sb="0" eb="2">
      <t>コウイン</t>
    </rPh>
    <phoneticPr fontId="1"/>
  </si>
  <si>
    <t>建築物新築</t>
    <rPh sb="0" eb="3">
      <t>ケンチクブツ</t>
    </rPh>
    <rPh sb="3" eb="5">
      <t>シンチク</t>
    </rPh>
    <phoneticPr fontId="1"/>
  </si>
  <si>
    <t>日</t>
    <rPh sb="0" eb="1">
      <t>ヒ</t>
    </rPh>
    <phoneticPr fontId="1"/>
  </si>
  <si>
    <t>月</t>
    <rPh sb="0" eb="1">
      <t>ツキ</t>
    </rPh>
    <phoneticPr fontId="1"/>
  </si>
  <si>
    <t>年</t>
    <rPh sb="0" eb="1">
      <t>ネン</t>
    </rPh>
    <phoneticPr fontId="1"/>
  </si>
  <si>
    <t>設置場所</t>
    <rPh sb="0" eb="2">
      <t>セッチ</t>
    </rPh>
    <rPh sb="2" eb="4">
      <t>バショ</t>
    </rPh>
    <phoneticPr fontId="1"/>
  </si>
  <si>
    <t>盛岡市</t>
    <rPh sb="0" eb="3">
      <t>モリオカシ</t>
    </rPh>
    <phoneticPr fontId="1"/>
  </si>
  <si>
    <t>共同住宅（貸家含）</t>
    <rPh sb="0" eb="2">
      <t>キョウドウ</t>
    </rPh>
    <rPh sb="2" eb="4">
      <t>ジュウタク</t>
    </rPh>
    <rPh sb="5" eb="7">
      <t>カシヤ</t>
    </rPh>
    <rPh sb="7" eb="8">
      <t>フク</t>
    </rPh>
    <phoneticPr fontId="1"/>
  </si>
  <si>
    <t>確　　認　　欄</t>
    <rPh sb="0" eb="1">
      <t>アキラ</t>
    </rPh>
    <rPh sb="3" eb="4">
      <t>ニン</t>
    </rPh>
    <rPh sb="6" eb="7">
      <t>ラン</t>
    </rPh>
    <phoneticPr fontId="1"/>
  </si>
  <si>
    <t>住所</t>
    <rPh sb="0" eb="2">
      <t>ジュウショ</t>
    </rPh>
    <phoneticPr fontId="1"/>
  </si>
  <si>
    <t>氏名</t>
    <rPh sb="0" eb="2">
      <t>シメイ</t>
    </rPh>
    <phoneticPr fontId="1"/>
  </si>
  <si>
    <t>着工</t>
    <rPh sb="0" eb="2">
      <t>チャッコウ</t>
    </rPh>
    <phoneticPr fontId="1"/>
  </si>
  <si>
    <t>完成</t>
    <rPh sb="0" eb="2">
      <t>カンセイ</t>
    </rPh>
    <phoneticPr fontId="1"/>
  </si>
  <si>
    <t>くみ取便所</t>
    <rPh sb="2" eb="3">
      <t>ト</t>
    </rPh>
    <rPh sb="3" eb="5">
      <t>ベンジョ</t>
    </rPh>
    <phoneticPr fontId="1"/>
  </si>
  <si>
    <t>市水道利用</t>
    <rPh sb="0" eb="1">
      <t>シ</t>
    </rPh>
    <rPh sb="1" eb="3">
      <t>スイドウ</t>
    </rPh>
    <rPh sb="3" eb="5">
      <t>リヨウ</t>
    </rPh>
    <phoneticPr fontId="1"/>
  </si>
  <si>
    <t>井戸水利用</t>
    <rPh sb="0" eb="3">
      <t>イドミズ</t>
    </rPh>
    <rPh sb="3" eb="5">
      <t>リヨウ</t>
    </rPh>
    <phoneticPr fontId="1"/>
  </si>
  <si>
    <t>その他の水道利用</t>
    <rPh sb="2" eb="3">
      <t>タ</t>
    </rPh>
    <rPh sb="4" eb="6">
      <t>スイドウ</t>
    </rPh>
    <rPh sb="6" eb="8">
      <t>リヨウ</t>
    </rPh>
    <phoneticPr fontId="1"/>
  </si>
  <si>
    <t>メーター不要</t>
    <rPh sb="4" eb="6">
      <t>フヨウ</t>
    </rPh>
    <phoneticPr fontId="1"/>
  </si>
  <si>
    <t>メーター必要</t>
    <rPh sb="4" eb="6">
      <t>ヒツヨウ</t>
    </rPh>
    <phoneticPr fontId="1"/>
  </si>
  <si>
    <t>（住所）</t>
    <rPh sb="1" eb="3">
      <t>ジュウショ</t>
    </rPh>
    <phoneticPr fontId="1"/>
  </si>
  <si>
    <t>（氏名）</t>
    <rPh sb="1" eb="3">
      <t>シメイ</t>
    </rPh>
    <phoneticPr fontId="1"/>
  </si>
  <si>
    <t>第</t>
    <rPh sb="0" eb="1">
      <t>ダイ</t>
    </rPh>
    <phoneticPr fontId="1"/>
  </si>
  <si>
    <t>その他</t>
    <rPh sb="2" eb="3">
      <t>タ</t>
    </rPh>
    <phoneticPr fontId="1"/>
  </si>
  <si>
    <t>号</t>
    <rPh sb="0" eb="1">
      <t>ゴウ</t>
    </rPh>
    <phoneticPr fontId="1"/>
  </si>
  <si>
    <t>２.</t>
  </si>
  <si>
    <t>３.</t>
  </si>
  <si>
    <t>４.</t>
  </si>
  <si>
    <t>図面訂正</t>
    <rPh sb="0" eb="2">
      <t>ズメン</t>
    </rPh>
    <rPh sb="2" eb="4">
      <t>テイセイ</t>
    </rPh>
    <phoneticPr fontId="1"/>
  </si>
  <si>
    <t>ます表訂正</t>
    <rPh sb="2" eb="3">
      <t>ヒョウ</t>
    </rPh>
    <rPh sb="3" eb="5">
      <t>テイセイ</t>
    </rPh>
    <phoneticPr fontId="1"/>
  </si>
  <si>
    <t>※井戸水使用箇所</t>
    <rPh sb="1" eb="3">
      <t>イド</t>
    </rPh>
    <rPh sb="3" eb="4">
      <t>ミズ</t>
    </rPh>
    <rPh sb="4" eb="6">
      <t>シヨウ</t>
    </rPh>
    <rPh sb="6" eb="8">
      <t>カショ</t>
    </rPh>
    <phoneticPr fontId="1"/>
  </si>
  <si>
    <t>確認（</t>
    <rPh sb="0" eb="2">
      <t>カクニン</t>
    </rPh>
    <phoneticPr fontId="1"/>
  </si>
  <si>
    <t>地図入力</t>
    <rPh sb="0" eb="2">
      <t>チズ</t>
    </rPh>
    <rPh sb="2" eb="4">
      <t>ニュウリョク</t>
    </rPh>
    <phoneticPr fontId="1"/>
  </si>
  <si>
    <t>無</t>
    <rPh sb="0" eb="1">
      <t>ナ</t>
    </rPh>
    <phoneticPr fontId="1"/>
  </si>
  <si>
    <t>公設ますの位置</t>
    <rPh sb="0" eb="2">
      <t>コウセツ</t>
    </rPh>
    <rPh sb="5" eb="7">
      <t>イチ</t>
    </rPh>
    <phoneticPr fontId="1"/>
  </si>
  <si>
    <t>公設ますの深さ</t>
    <rPh sb="0" eb="2">
      <t>コウセツ</t>
    </rPh>
    <rPh sb="5" eb="6">
      <t>フカ</t>
    </rPh>
    <phoneticPr fontId="1"/>
  </si>
  <si>
    <t>公設ますの材質</t>
    <rPh sb="0" eb="2">
      <t>コウセツ</t>
    </rPh>
    <rPh sb="5" eb="7">
      <t>ザイシツ</t>
    </rPh>
    <phoneticPr fontId="1"/>
  </si>
  <si>
    <t>宅内ますの増設</t>
    <rPh sb="0" eb="1">
      <t>タク</t>
    </rPh>
    <rPh sb="1" eb="2">
      <t>ナイ</t>
    </rPh>
    <rPh sb="5" eb="7">
      <t>ゾウセツ</t>
    </rPh>
    <phoneticPr fontId="1"/>
  </si>
  <si>
    <t>完成日の延長</t>
    <rPh sb="0" eb="2">
      <t>カンセイ</t>
    </rPh>
    <rPh sb="2" eb="3">
      <t>ヒ</t>
    </rPh>
    <rPh sb="4" eb="6">
      <t>エンチョウ</t>
    </rPh>
    <phoneticPr fontId="1"/>
  </si>
  <si>
    <t>個</t>
    <rPh sb="0" eb="1">
      <t>コ</t>
    </rPh>
    <phoneticPr fontId="1"/>
  </si>
  <si>
    <t>合計</t>
    <rPh sb="0" eb="2">
      <t>ゴウケイ</t>
    </rPh>
    <phoneticPr fontId="1"/>
  </si>
  <si>
    <t>当初確認申請内容</t>
    <rPh sb="0" eb="2">
      <t>トウショ</t>
    </rPh>
    <rPh sb="2" eb="4">
      <t>カクニン</t>
    </rPh>
    <rPh sb="4" eb="6">
      <t>シンセイ</t>
    </rPh>
    <rPh sb="6" eb="8">
      <t>ナイヨウ</t>
    </rPh>
    <phoneticPr fontId="1"/>
  </si>
  <si>
    <t>※井戸使用箇所</t>
    <rPh sb="1" eb="3">
      <t>イド</t>
    </rPh>
    <rPh sb="3" eb="5">
      <t>シヨウ</t>
    </rPh>
    <rPh sb="5" eb="7">
      <t>カショ</t>
    </rPh>
    <phoneticPr fontId="1"/>
  </si>
  <si>
    <t>その他の
水道利用</t>
    <rPh sb="2" eb="3">
      <t>タ</t>
    </rPh>
    <rPh sb="5" eb="7">
      <t>スイドウ</t>
    </rPh>
    <rPh sb="7" eb="9">
      <t>リヨウ</t>
    </rPh>
    <phoneticPr fontId="1"/>
  </si>
  <si>
    <t>経路の大幅な変更</t>
    <rPh sb="0" eb="2">
      <t>ケイロ</t>
    </rPh>
    <rPh sb="3" eb="5">
      <t>オオハバ</t>
    </rPh>
    <rPh sb="6" eb="8">
      <t>ヘンコウ</t>
    </rPh>
    <phoneticPr fontId="1"/>
  </si>
  <si>
    <t>号</t>
    <rPh sb="0" eb="1">
      <t>ゴウ</t>
    </rPh>
    <phoneticPr fontId="1"/>
  </si>
  <si>
    <t>年</t>
    <rPh sb="0" eb="1">
      <t>ネン</t>
    </rPh>
    <phoneticPr fontId="1"/>
  </si>
  <si>
    <t>月</t>
    <rPh sb="0" eb="1">
      <t>ツキ</t>
    </rPh>
    <phoneticPr fontId="1"/>
  </si>
  <si>
    <t>盛岡市上下水道事業管理者</t>
    <rPh sb="0" eb="3">
      <t>モリオカシ</t>
    </rPh>
    <rPh sb="3" eb="5">
      <t>ジョウゲ</t>
    </rPh>
    <rPh sb="5" eb="7">
      <t>スイドウ</t>
    </rPh>
    <rPh sb="7" eb="9">
      <t>ジギョウ</t>
    </rPh>
    <rPh sb="9" eb="12">
      <t>カンリシャ</t>
    </rPh>
    <phoneticPr fontId="1"/>
  </si>
  <si>
    <t>日</t>
    <rPh sb="0" eb="1">
      <t>ヒ</t>
    </rPh>
    <phoneticPr fontId="1"/>
  </si>
  <si>
    <t>）</t>
    <phoneticPr fontId="1"/>
  </si>
  <si>
    <t>㎡</t>
    <phoneticPr fontId="1"/>
  </si>
  <si>
    <t>・</t>
    <phoneticPr fontId="1"/>
  </si>
  <si>
    <t>：</t>
    <phoneticPr fontId="1"/>
  </si>
  <si>
    <t>ア．</t>
    <phoneticPr fontId="1"/>
  </si>
  <si>
    <t>イ．</t>
    <phoneticPr fontId="1"/>
  </si>
  <si>
    <t>ｍ</t>
    <phoneticPr fontId="1"/>
  </si>
  <si>
    <t>ウ．</t>
    <phoneticPr fontId="1"/>
  </si>
  <si>
    <t>エ．</t>
    <phoneticPr fontId="1"/>
  </si>
  <si>
    <t>オ．</t>
    <phoneticPr fontId="1"/>
  </si>
  <si>
    <t>ウ．</t>
    <phoneticPr fontId="1"/>
  </si>
  <si>
    <t>カ．</t>
    <phoneticPr fontId="1"/>
  </si>
  <si>
    <t>キ．</t>
    <phoneticPr fontId="1"/>
  </si>
  <si>
    <t>・・・</t>
    <phoneticPr fontId="1"/>
  </si>
  <si>
    <t>（</t>
    <phoneticPr fontId="1"/>
  </si>
  <si>
    <t>:</t>
    <phoneticPr fontId="1"/>
  </si>
  <si>
    <t>ク．</t>
    <phoneticPr fontId="1"/>
  </si>
  <si>
    <t>１.</t>
    <phoneticPr fontId="1"/>
  </si>
  <si>
    <t>登録番号</t>
    <rPh sb="0" eb="2">
      <t>トウロク</t>
    </rPh>
    <rPh sb="2" eb="4">
      <t>バンゴウ</t>
    </rPh>
    <phoneticPr fontId="1"/>
  </si>
  <si>
    <t>コード</t>
    <phoneticPr fontId="1"/>
  </si>
  <si>
    <t>（給排水課用）</t>
    <rPh sb="1" eb="4">
      <t>キュウハイスイ</t>
    </rPh>
    <rPh sb="4" eb="5">
      <t>カ</t>
    </rPh>
    <rPh sb="5" eb="6">
      <t>ヨウ</t>
    </rPh>
    <phoneticPr fontId="10"/>
  </si>
  <si>
    <t>年</t>
    <rPh sb="0" eb="1">
      <t>ネン</t>
    </rPh>
    <phoneticPr fontId="10"/>
  </si>
  <si>
    <t>月</t>
    <rPh sb="0" eb="1">
      <t>ツキ</t>
    </rPh>
    <phoneticPr fontId="10"/>
  </si>
  <si>
    <t>日</t>
    <rPh sb="0" eb="1">
      <t>ヒ</t>
    </rPh>
    <phoneticPr fontId="10"/>
  </si>
  <si>
    <t>盛岡市上下水道事業管理者　様</t>
    <rPh sb="0" eb="3">
      <t>モリオカシ</t>
    </rPh>
    <rPh sb="3" eb="5">
      <t>ジョウゲ</t>
    </rPh>
    <rPh sb="5" eb="7">
      <t>スイドウ</t>
    </rPh>
    <rPh sb="7" eb="9">
      <t>ジギョウ</t>
    </rPh>
    <rPh sb="9" eb="12">
      <t>カンリシャ</t>
    </rPh>
    <rPh sb="13" eb="14">
      <t>サマ</t>
    </rPh>
    <phoneticPr fontId="10"/>
  </si>
  <si>
    <t>届出者</t>
    <rPh sb="0" eb="2">
      <t>トドケデ</t>
    </rPh>
    <rPh sb="2" eb="3">
      <t>シャ</t>
    </rPh>
    <phoneticPr fontId="10"/>
  </si>
  <si>
    <t>住所</t>
    <rPh sb="0" eb="2">
      <t>ジュウショ</t>
    </rPh>
    <phoneticPr fontId="10"/>
  </si>
  <si>
    <t>氏名</t>
    <rPh sb="0" eb="2">
      <t>シメイ</t>
    </rPh>
    <phoneticPr fontId="10"/>
  </si>
  <si>
    <t>電話</t>
    <rPh sb="0" eb="2">
      <t>デンワ</t>
    </rPh>
    <phoneticPr fontId="10"/>
  </si>
  <si>
    <t>排　水　設　備　等　工　事　完　了　届</t>
    <rPh sb="0" eb="1">
      <t>ハイ</t>
    </rPh>
    <rPh sb="2" eb="3">
      <t>スイ</t>
    </rPh>
    <rPh sb="4" eb="5">
      <t>セツ</t>
    </rPh>
    <rPh sb="6" eb="7">
      <t>ソナエ</t>
    </rPh>
    <rPh sb="8" eb="9">
      <t>トウ</t>
    </rPh>
    <rPh sb="10" eb="11">
      <t>コウ</t>
    </rPh>
    <rPh sb="12" eb="13">
      <t>コト</t>
    </rPh>
    <rPh sb="14" eb="15">
      <t>カン</t>
    </rPh>
    <rPh sb="16" eb="17">
      <t>リョウ</t>
    </rPh>
    <rPh sb="18" eb="19">
      <t>トドケ</t>
    </rPh>
    <phoneticPr fontId="10"/>
  </si>
  <si>
    <t>　下記のとおり排水設備等の工事が完了したので届け出ます。</t>
    <rPh sb="1" eb="3">
      <t>カキ</t>
    </rPh>
    <rPh sb="7" eb="9">
      <t>ハイスイ</t>
    </rPh>
    <rPh sb="9" eb="12">
      <t>セツビトウ</t>
    </rPh>
    <rPh sb="13" eb="15">
      <t>コウジ</t>
    </rPh>
    <rPh sb="16" eb="18">
      <t>カンリョウ</t>
    </rPh>
    <rPh sb="22" eb="23">
      <t>トド</t>
    </rPh>
    <rPh sb="24" eb="25">
      <t>デ</t>
    </rPh>
    <phoneticPr fontId="10"/>
  </si>
  <si>
    <t>排水設備等</t>
    <rPh sb="0" eb="2">
      <t>ハイスイ</t>
    </rPh>
    <rPh sb="2" eb="5">
      <t>セツビトウ</t>
    </rPh>
    <phoneticPr fontId="10"/>
  </si>
  <si>
    <t>盛岡市</t>
    <rPh sb="0" eb="3">
      <t>モリオカシ</t>
    </rPh>
    <phoneticPr fontId="10"/>
  </si>
  <si>
    <t>（工種）</t>
    <rPh sb="1" eb="2">
      <t>コウ</t>
    </rPh>
    <rPh sb="2" eb="3">
      <t>シュ</t>
    </rPh>
    <phoneticPr fontId="10"/>
  </si>
  <si>
    <t>（工事区分）</t>
    <rPh sb="1" eb="3">
      <t>コウジ</t>
    </rPh>
    <rPh sb="3" eb="5">
      <t>クブン</t>
    </rPh>
    <phoneticPr fontId="10"/>
  </si>
  <si>
    <t>確認の日付及び番号</t>
    <rPh sb="0" eb="2">
      <t>カクニン</t>
    </rPh>
    <rPh sb="3" eb="5">
      <t>ヒヅケ</t>
    </rPh>
    <rPh sb="5" eb="6">
      <t>オヨ</t>
    </rPh>
    <rPh sb="7" eb="9">
      <t>バンゴウ</t>
    </rPh>
    <phoneticPr fontId="10"/>
  </si>
  <si>
    <t>（住所）</t>
    <rPh sb="1" eb="3">
      <t>ジュウショ</t>
    </rPh>
    <phoneticPr fontId="10"/>
  </si>
  <si>
    <t>（電話）</t>
    <rPh sb="1" eb="3">
      <t>デンワ</t>
    </rPh>
    <phoneticPr fontId="10"/>
  </si>
  <si>
    <t>排水設備等工事完了年月日</t>
    <rPh sb="0" eb="2">
      <t>ハイスイ</t>
    </rPh>
    <rPh sb="2" eb="5">
      <t>セツビトウ</t>
    </rPh>
    <rPh sb="5" eb="7">
      <t>コウジ</t>
    </rPh>
    <rPh sb="7" eb="9">
      <t>カンリョウ</t>
    </rPh>
    <rPh sb="9" eb="12">
      <t>ネンガッピ</t>
    </rPh>
    <phoneticPr fontId="10"/>
  </si>
  <si>
    <t>下　水　道　使　用　開　始　等　届</t>
    <rPh sb="0" eb="1">
      <t>シモ</t>
    </rPh>
    <rPh sb="2" eb="3">
      <t>スイ</t>
    </rPh>
    <rPh sb="4" eb="5">
      <t>ドウ</t>
    </rPh>
    <rPh sb="6" eb="7">
      <t>シ</t>
    </rPh>
    <rPh sb="8" eb="9">
      <t>ヨウ</t>
    </rPh>
    <rPh sb="10" eb="11">
      <t>ヒラ</t>
    </rPh>
    <rPh sb="12" eb="13">
      <t>ハジメ</t>
    </rPh>
    <rPh sb="14" eb="15">
      <t>トウ</t>
    </rPh>
    <rPh sb="16" eb="17">
      <t>トドケ</t>
    </rPh>
    <phoneticPr fontId="10"/>
  </si>
  <si>
    <t>排水設備等確認
申請の有無</t>
    <rPh sb="0" eb="2">
      <t>ハイスイ</t>
    </rPh>
    <rPh sb="2" eb="4">
      <t>セツビ</t>
    </rPh>
    <rPh sb="4" eb="5">
      <t>トウ</t>
    </rPh>
    <rPh sb="5" eb="7">
      <t>カクニン</t>
    </rPh>
    <rPh sb="8" eb="10">
      <t>シンセイ</t>
    </rPh>
    <rPh sb="11" eb="13">
      <t>ウム</t>
    </rPh>
    <phoneticPr fontId="10"/>
  </si>
  <si>
    <t>使用水種類</t>
    <rPh sb="0" eb="2">
      <t>シヨウ</t>
    </rPh>
    <rPh sb="2" eb="3">
      <t>スイ</t>
    </rPh>
    <rPh sb="3" eb="5">
      <t>シュルイ</t>
    </rPh>
    <phoneticPr fontId="10"/>
  </si>
  <si>
    <t>工事前（変更前）</t>
    <rPh sb="0" eb="2">
      <t>コウジ</t>
    </rPh>
    <rPh sb="2" eb="3">
      <t>マエ</t>
    </rPh>
    <rPh sb="4" eb="6">
      <t>ヘンコウ</t>
    </rPh>
    <rPh sb="6" eb="7">
      <t>マエ</t>
    </rPh>
    <phoneticPr fontId="10"/>
  </si>
  <si>
    <t>工事後（変更後）</t>
    <rPh sb="0" eb="2">
      <t>コウジ</t>
    </rPh>
    <rPh sb="2" eb="3">
      <t>ゴ</t>
    </rPh>
    <rPh sb="4" eb="6">
      <t>ヘンコウ</t>
    </rPh>
    <rPh sb="6" eb="7">
      <t>ゴ</t>
    </rPh>
    <phoneticPr fontId="10"/>
  </si>
  <si>
    <t>井戸水使用（左記2及び3の場合）</t>
    <rPh sb="0" eb="2">
      <t>イド</t>
    </rPh>
    <rPh sb="2" eb="3">
      <t>ミズ</t>
    </rPh>
    <rPh sb="3" eb="5">
      <t>シヨウ</t>
    </rPh>
    <rPh sb="6" eb="8">
      <t>サキ</t>
    </rPh>
    <rPh sb="9" eb="10">
      <t>オヨ</t>
    </rPh>
    <rPh sb="13" eb="15">
      <t>バアイ</t>
    </rPh>
    <phoneticPr fontId="10"/>
  </si>
  <si>
    <t>市水道のみ</t>
    <rPh sb="0" eb="1">
      <t>シ</t>
    </rPh>
    <rPh sb="1" eb="3">
      <t>スイドウ</t>
    </rPh>
    <phoneticPr fontId="10"/>
  </si>
  <si>
    <t>メーター有（検針）</t>
    <rPh sb="4" eb="5">
      <t>ア</t>
    </rPh>
    <rPh sb="6" eb="8">
      <t>ケンシン</t>
    </rPh>
    <phoneticPr fontId="10"/>
  </si>
  <si>
    <t>２．</t>
  </si>
  <si>
    <t>井戸水のみ</t>
    <rPh sb="0" eb="3">
      <t>イドミズ</t>
    </rPh>
    <phoneticPr fontId="10"/>
  </si>
  <si>
    <t>メーター無（家事用）</t>
    <rPh sb="4" eb="5">
      <t>ム</t>
    </rPh>
    <rPh sb="6" eb="9">
      <t>カジヨウ</t>
    </rPh>
    <phoneticPr fontId="10"/>
  </si>
  <si>
    <t>３．</t>
  </si>
  <si>
    <t>市水道・井戸水併用</t>
    <rPh sb="0" eb="1">
      <t>シ</t>
    </rPh>
    <rPh sb="1" eb="3">
      <t>スイドウ</t>
    </rPh>
    <rPh sb="4" eb="7">
      <t>イドミズ</t>
    </rPh>
    <rPh sb="7" eb="9">
      <t>ヘイヨウ</t>
    </rPh>
    <phoneticPr fontId="10"/>
  </si>
  <si>
    <t>井戸水
利用者人数</t>
    <rPh sb="0" eb="3">
      <t>イドミズ</t>
    </rPh>
    <rPh sb="4" eb="7">
      <t>リヨウシャ</t>
    </rPh>
    <rPh sb="7" eb="9">
      <t>ニンズウ</t>
    </rPh>
    <phoneticPr fontId="10"/>
  </si>
  <si>
    <t>人</t>
    <rPh sb="0" eb="1">
      <t>ニン</t>
    </rPh>
    <phoneticPr fontId="10"/>
  </si>
  <si>
    <t>４．</t>
  </si>
  <si>
    <t>その他（　　　　　　　　　　　　）</t>
    <rPh sb="2" eb="3">
      <t>タ</t>
    </rPh>
    <phoneticPr fontId="10"/>
  </si>
  <si>
    <t>水栓番号</t>
    <rPh sb="0" eb="2">
      <t>スイセン</t>
    </rPh>
    <rPh sb="2" eb="4">
      <t>バンゴウ</t>
    </rPh>
    <phoneticPr fontId="10"/>
  </si>
  <si>
    <r>
      <t xml:space="preserve">使用者氏名
</t>
    </r>
    <r>
      <rPr>
        <sz val="8"/>
        <color indexed="8"/>
        <rFont val="ＭＳ Ｐ明朝"/>
        <family val="1"/>
        <charset val="128"/>
      </rPr>
      <t>※共同住宅の場合は部屋番号を記入</t>
    </r>
    <rPh sb="0" eb="3">
      <t>シヨウシャ</t>
    </rPh>
    <rPh sb="3" eb="5">
      <t>シメイ</t>
    </rPh>
    <rPh sb="7" eb="9">
      <t>キョウドウ</t>
    </rPh>
    <rPh sb="9" eb="11">
      <t>ジュウタク</t>
    </rPh>
    <rPh sb="12" eb="14">
      <t>バアイ</t>
    </rPh>
    <rPh sb="15" eb="17">
      <t>ヘヤ</t>
    </rPh>
    <rPh sb="17" eb="19">
      <t>バンゴウ</t>
    </rPh>
    <rPh sb="20" eb="22">
      <t>キニュウ</t>
    </rPh>
    <phoneticPr fontId="10"/>
  </si>
  <si>
    <t>単独散水栓</t>
    <rPh sb="0" eb="2">
      <t>タンドク</t>
    </rPh>
    <rPh sb="2" eb="5">
      <t>サンスイセン</t>
    </rPh>
    <phoneticPr fontId="10"/>
  </si>
  <si>
    <t>下水道接続有無</t>
    <rPh sb="0" eb="3">
      <t>ゲスイドウ</t>
    </rPh>
    <rPh sb="3" eb="5">
      <t>セツゾク</t>
    </rPh>
    <rPh sb="5" eb="7">
      <t>ウム</t>
    </rPh>
    <phoneticPr fontId="10"/>
  </si>
  <si>
    <t>別紙の有無</t>
    <rPh sb="0" eb="2">
      <t>ベッシ</t>
    </rPh>
    <rPh sb="3" eb="5">
      <t>ウム</t>
    </rPh>
    <phoneticPr fontId="10"/>
  </si>
  <si>
    <t>臨時給水の使用
について</t>
    <rPh sb="0" eb="2">
      <t>リンジ</t>
    </rPh>
    <rPh sb="2" eb="4">
      <t>キュウスイ</t>
    </rPh>
    <rPh sb="5" eb="7">
      <t>シヨウ</t>
    </rPh>
    <phoneticPr fontId="10"/>
  </si>
  <si>
    <t>使用の有無</t>
    <rPh sb="0" eb="2">
      <t>シヨウ</t>
    </rPh>
    <rPh sb="3" eb="5">
      <t>ウム</t>
    </rPh>
    <phoneticPr fontId="10"/>
  </si>
  <si>
    <t>臨時給水使用
水栓番号</t>
    <rPh sb="0" eb="2">
      <t>リンジ</t>
    </rPh>
    <rPh sb="2" eb="4">
      <t>キュウスイ</t>
    </rPh>
    <rPh sb="4" eb="6">
      <t>シヨウ</t>
    </rPh>
    <rPh sb="7" eb="11">
      <t>スイセンバンゴウ</t>
    </rPh>
    <phoneticPr fontId="10"/>
  </si>
  <si>
    <t>臨時給水使用者</t>
    <rPh sb="0" eb="2">
      <t>リンジ</t>
    </rPh>
    <rPh sb="2" eb="4">
      <t>キュウスイ</t>
    </rPh>
    <rPh sb="4" eb="7">
      <t>シヨウシャ</t>
    </rPh>
    <phoneticPr fontId="10"/>
  </si>
  <si>
    <t>（氏名）</t>
    <rPh sb="1" eb="3">
      <t>シメイ</t>
    </rPh>
    <phoneticPr fontId="10"/>
  </si>
  <si>
    <t>水道使用中止届
（臨時）提出予定日</t>
    <rPh sb="0" eb="2">
      <t>スイドウ</t>
    </rPh>
    <rPh sb="2" eb="4">
      <t>シヨウ</t>
    </rPh>
    <rPh sb="4" eb="6">
      <t>チュウシ</t>
    </rPh>
    <rPh sb="6" eb="7">
      <t>トドケ</t>
    </rPh>
    <rPh sb="9" eb="11">
      <t>リンジ</t>
    </rPh>
    <rPh sb="12" eb="14">
      <t>テイシュツ</t>
    </rPh>
    <rPh sb="14" eb="17">
      <t>ヨテイビ</t>
    </rPh>
    <phoneticPr fontId="10"/>
  </si>
  <si>
    <t>備　　　考</t>
    <rPh sb="0" eb="1">
      <t>ソノオ</t>
    </rPh>
    <rPh sb="4" eb="5">
      <t>コウ</t>
    </rPh>
    <phoneticPr fontId="10"/>
  </si>
  <si>
    <t>給　排　水　課</t>
    <rPh sb="0" eb="1">
      <t>キュウ</t>
    </rPh>
    <rPh sb="2" eb="3">
      <t>ハイ</t>
    </rPh>
    <rPh sb="4" eb="5">
      <t>スイ</t>
    </rPh>
    <rPh sb="6" eb="7">
      <t>カ</t>
    </rPh>
    <phoneticPr fontId="10"/>
  </si>
  <si>
    <t>課長</t>
    <rPh sb="0" eb="2">
      <t>カチョウ</t>
    </rPh>
    <phoneticPr fontId="10"/>
  </si>
  <si>
    <t>課長補佐</t>
    <rPh sb="0" eb="2">
      <t>カチョウ</t>
    </rPh>
    <rPh sb="2" eb="4">
      <t>ホサ</t>
    </rPh>
    <phoneticPr fontId="10"/>
  </si>
  <si>
    <t>係長</t>
    <rPh sb="0" eb="2">
      <t>カカリチョウ</t>
    </rPh>
    <phoneticPr fontId="10"/>
  </si>
  <si>
    <t>検査員</t>
    <rPh sb="0" eb="3">
      <t>ケンサイン</t>
    </rPh>
    <phoneticPr fontId="10"/>
  </si>
  <si>
    <t>検査完了済</t>
    <rPh sb="0" eb="2">
      <t>ケンサ</t>
    </rPh>
    <rPh sb="2" eb="4">
      <t>カンリョウ</t>
    </rPh>
    <rPh sb="4" eb="5">
      <t>ズ</t>
    </rPh>
    <phoneticPr fontId="10"/>
  </si>
  <si>
    <t>（1回目）</t>
    <rPh sb="2" eb="4">
      <t>カイメ</t>
    </rPh>
    <phoneticPr fontId="10"/>
  </si>
  <si>
    <t>（2回目）</t>
    <rPh sb="2" eb="4">
      <t>カイメ</t>
    </rPh>
    <phoneticPr fontId="10"/>
  </si>
  <si>
    <t>（3回目）</t>
    <rPh sb="2" eb="4">
      <t>カイメ</t>
    </rPh>
    <phoneticPr fontId="10"/>
  </si>
  <si>
    <t>（お客さまセンター用）</t>
    <rPh sb="9" eb="10">
      <t>ヨウ</t>
    </rPh>
    <phoneticPr fontId="10"/>
  </si>
  <si>
    <t>内容確認</t>
    <rPh sb="0" eb="2">
      <t>ナイヨウ</t>
    </rPh>
    <rPh sb="2" eb="4">
      <t>カクニン</t>
    </rPh>
    <phoneticPr fontId="10"/>
  </si>
  <si>
    <t>入力</t>
    <rPh sb="0" eb="2">
      <t>ニュウリョク</t>
    </rPh>
    <phoneticPr fontId="10"/>
  </si>
  <si>
    <t>受付</t>
    <rPh sb="0" eb="2">
      <t>ウケツケ</t>
    </rPh>
    <phoneticPr fontId="10"/>
  </si>
  <si>
    <t>（届出者控）</t>
    <rPh sb="1" eb="3">
      <t>トドケデ</t>
    </rPh>
    <rPh sb="3" eb="4">
      <t>シャ</t>
    </rPh>
    <rPh sb="4" eb="5">
      <t>ヒカ</t>
    </rPh>
    <phoneticPr fontId="10"/>
  </si>
  <si>
    <t>2.工事の区分</t>
    <rPh sb="2" eb="4">
      <t>コウジ</t>
    </rPh>
    <rPh sb="5" eb="7">
      <t>クブン</t>
    </rPh>
    <phoneticPr fontId="1"/>
  </si>
  <si>
    <t>使用者氏名</t>
    <rPh sb="0" eb="3">
      <t>シヨウシャ</t>
    </rPh>
    <rPh sb="3" eb="5">
      <t>シメイ</t>
    </rPh>
    <phoneticPr fontId="1"/>
  </si>
  <si>
    <t>単独散水栓</t>
    <rPh sb="0" eb="2">
      <t>タンドク</t>
    </rPh>
    <rPh sb="2" eb="5">
      <t>サンスイセン</t>
    </rPh>
    <phoneticPr fontId="1"/>
  </si>
  <si>
    <t>事前検査日</t>
    <rPh sb="0" eb="2">
      <t>ジゼン</t>
    </rPh>
    <rPh sb="2" eb="4">
      <t>ケンサ</t>
    </rPh>
    <rPh sb="4" eb="5">
      <t>ビ</t>
    </rPh>
    <phoneticPr fontId="1"/>
  </si>
  <si>
    <t>排水設備等工事完了年月日</t>
    <rPh sb="0" eb="2">
      <t>ハイスイ</t>
    </rPh>
    <rPh sb="2" eb="4">
      <t>セツビ</t>
    </rPh>
    <rPh sb="4" eb="5">
      <t>トウ</t>
    </rPh>
    <rPh sb="5" eb="7">
      <t>コウジ</t>
    </rPh>
    <rPh sb="7" eb="9">
      <t>カンリョウ</t>
    </rPh>
    <rPh sb="9" eb="12">
      <t>ネンガッピ</t>
    </rPh>
    <phoneticPr fontId="1"/>
  </si>
  <si>
    <t>着工</t>
    <rPh sb="0" eb="2">
      <t>チャッコウ</t>
    </rPh>
    <phoneticPr fontId="1"/>
  </si>
  <si>
    <t>完成</t>
    <rPh sb="0" eb="2">
      <t>カンセイ</t>
    </rPh>
    <phoneticPr fontId="1"/>
  </si>
  <si>
    <t>使用水種類</t>
    <rPh sb="0" eb="2">
      <t>シヨウ</t>
    </rPh>
    <rPh sb="2" eb="3">
      <t>ミズ</t>
    </rPh>
    <rPh sb="3" eb="5">
      <t>シュルイ</t>
    </rPh>
    <phoneticPr fontId="1"/>
  </si>
  <si>
    <t>井戸水使用</t>
    <rPh sb="0" eb="3">
      <t>イドミズ</t>
    </rPh>
    <rPh sb="3" eb="5">
      <t>シヨウ</t>
    </rPh>
    <phoneticPr fontId="1"/>
  </si>
  <si>
    <t>井戸水利用者人数</t>
    <rPh sb="0" eb="3">
      <t>イドミズ</t>
    </rPh>
    <rPh sb="3" eb="5">
      <t>リヨウ</t>
    </rPh>
    <rPh sb="5" eb="6">
      <t>シャ</t>
    </rPh>
    <rPh sb="6" eb="8">
      <t>ニンズウ</t>
    </rPh>
    <phoneticPr fontId="1"/>
  </si>
  <si>
    <t>臨時給水の使用</t>
    <rPh sb="0" eb="2">
      <t>リンジ</t>
    </rPh>
    <rPh sb="2" eb="4">
      <t>キュウスイ</t>
    </rPh>
    <rPh sb="5" eb="7">
      <t>シヨウ</t>
    </rPh>
    <phoneticPr fontId="1"/>
  </si>
  <si>
    <t>使用の有無</t>
    <rPh sb="0" eb="2">
      <t>シヨウ</t>
    </rPh>
    <rPh sb="3" eb="5">
      <t>ウム</t>
    </rPh>
    <phoneticPr fontId="1"/>
  </si>
  <si>
    <t>井戸使用箇所</t>
    <rPh sb="0" eb="2">
      <t>イド</t>
    </rPh>
    <rPh sb="2" eb="4">
      <t>シヨウ</t>
    </rPh>
    <rPh sb="4" eb="6">
      <t>カショ</t>
    </rPh>
    <phoneticPr fontId="1"/>
  </si>
  <si>
    <t>ア．</t>
    <phoneticPr fontId="1"/>
  </si>
  <si>
    <t>イ．</t>
    <phoneticPr fontId="1"/>
  </si>
  <si>
    <t>ウ．</t>
    <phoneticPr fontId="1"/>
  </si>
  <si>
    <t>エ．</t>
    <phoneticPr fontId="1"/>
  </si>
  <si>
    <t>オ．</t>
    <phoneticPr fontId="1"/>
  </si>
  <si>
    <t>有</t>
    <rPh sb="0" eb="1">
      <t>ア</t>
    </rPh>
    <phoneticPr fontId="1"/>
  </si>
  <si>
    <t>無</t>
    <rPh sb="0" eb="1">
      <t>ム</t>
    </rPh>
    <phoneticPr fontId="1"/>
  </si>
  <si>
    <t>イ．</t>
    <phoneticPr fontId="1"/>
  </si>
  <si>
    <t>・</t>
    <phoneticPr fontId="1"/>
  </si>
  <si>
    <t>：</t>
    <phoneticPr fontId="1"/>
  </si>
  <si>
    <t>：</t>
    <phoneticPr fontId="1"/>
  </si>
  <si>
    <t>ウ．</t>
    <phoneticPr fontId="1"/>
  </si>
  <si>
    <t>・・・</t>
    <phoneticPr fontId="1"/>
  </si>
  <si>
    <t>（</t>
    <phoneticPr fontId="1"/>
  </si>
  <si>
    <t>）</t>
    <phoneticPr fontId="1"/>
  </si>
  <si>
    <t>市水道以外
使用者情報</t>
    <rPh sb="0" eb="1">
      <t>シ</t>
    </rPh>
    <rPh sb="1" eb="3">
      <t>スイドウ</t>
    </rPh>
    <rPh sb="3" eb="5">
      <t>イガイ</t>
    </rPh>
    <rPh sb="6" eb="9">
      <t>シヨウシャ</t>
    </rPh>
    <rPh sb="9" eb="11">
      <t>ジョウホウ</t>
    </rPh>
    <phoneticPr fontId="10"/>
  </si>
  <si>
    <t>市水道
使用者情報</t>
    <rPh sb="0" eb="1">
      <t>シ</t>
    </rPh>
    <rPh sb="1" eb="3">
      <t>スイドウ</t>
    </rPh>
    <rPh sb="4" eb="7">
      <t>シヨウシャ</t>
    </rPh>
    <rPh sb="7" eb="9">
      <t>ジョウホウ</t>
    </rPh>
    <phoneticPr fontId="10"/>
  </si>
  <si>
    <t>事前検査日</t>
    <rPh sb="0" eb="2">
      <t>ジゼン</t>
    </rPh>
    <rPh sb="2" eb="5">
      <t>ケンサビ</t>
    </rPh>
    <phoneticPr fontId="1"/>
  </si>
  <si>
    <t>排水設備及び水洗便所</t>
    <rPh sb="0" eb="2">
      <t>ハイスイ</t>
    </rPh>
    <rPh sb="2" eb="4">
      <t>セツビ</t>
    </rPh>
    <rPh sb="4" eb="5">
      <t>オヨ</t>
    </rPh>
    <rPh sb="6" eb="8">
      <t>スイセン</t>
    </rPh>
    <rPh sb="8" eb="10">
      <t>ベンジョ</t>
    </rPh>
    <phoneticPr fontId="1"/>
  </si>
  <si>
    <t>排水設備のみ</t>
    <rPh sb="0" eb="2">
      <t>ハイスイ</t>
    </rPh>
    <rPh sb="2" eb="4">
      <t>セツビ</t>
    </rPh>
    <phoneticPr fontId="1"/>
  </si>
  <si>
    <t>水洗便所のみ</t>
    <rPh sb="0" eb="2">
      <t>スイセン</t>
    </rPh>
    <rPh sb="2" eb="4">
      <t>ベンジョ</t>
    </rPh>
    <phoneticPr fontId="1"/>
  </si>
  <si>
    <t>改造（増設を含む）</t>
    <rPh sb="0" eb="2">
      <t>カイゾウ</t>
    </rPh>
    <rPh sb="3" eb="5">
      <t>ゾウセツ</t>
    </rPh>
    <rPh sb="6" eb="7">
      <t>フク</t>
    </rPh>
    <phoneticPr fontId="1"/>
  </si>
  <si>
    <t>有</t>
    <rPh sb="0" eb="1">
      <t>ユウ</t>
    </rPh>
    <phoneticPr fontId="1"/>
  </si>
  <si>
    <t>無（給水工事のみ）</t>
    <rPh sb="0" eb="1">
      <t>ム</t>
    </rPh>
    <rPh sb="2" eb="4">
      <t>キュウスイ</t>
    </rPh>
    <rPh sb="4" eb="6">
      <t>コウジ</t>
    </rPh>
    <phoneticPr fontId="1"/>
  </si>
  <si>
    <t>排水設備等工種</t>
    <rPh sb="0" eb="2">
      <t>ハイスイ</t>
    </rPh>
    <rPh sb="2" eb="4">
      <t>セツビ</t>
    </rPh>
    <rPh sb="4" eb="5">
      <t>トウ</t>
    </rPh>
    <rPh sb="5" eb="6">
      <t>コウ</t>
    </rPh>
    <rPh sb="6" eb="7">
      <t>シュ</t>
    </rPh>
    <phoneticPr fontId="1"/>
  </si>
  <si>
    <t>市水道以外
使用者水栓情報</t>
    <rPh sb="0" eb="1">
      <t>シ</t>
    </rPh>
    <rPh sb="1" eb="3">
      <t>スイドウ</t>
    </rPh>
    <rPh sb="3" eb="5">
      <t>イガイ</t>
    </rPh>
    <rPh sb="6" eb="9">
      <t>シヨウシャ</t>
    </rPh>
    <rPh sb="9" eb="11">
      <t>スイセン</t>
    </rPh>
    <rPh sb="11" eb="13">
      <t>ジョウホウ</t>
    </rPh>
    <phoneticPr fontId="1"/>
  </si>
  <si>
    <t>担当排水設備
工事責任技術者</t>
    <rPh sb="0" eb="2">
      <t>タントウ</t>
    </rPh>
    <rPh sb="2" eb="4">
      <t>ハイスイ</t>
    </rPh>
    <rPh sb="4" eb="6">
      <t>セツビ</t>
    </rPh>
    <rPh sb="7" eb="9">
      <t>コウジ</t>
    </rPh>
    <rPh sb="9" eb="11">
      <t>セキニン</t>
    </rPh>
    <rPh sb="11" eb="14">
      <t>ギジュツシャ</t>
    </rPh>
    <phoneticPr fontId="1"/>
  </si>
  <si>
    <t>確認申請書</t>
    <rPh sb="0" eb="2">
      <t>カクニン</t>
    </rPh>
    <rPh sb="2" eb="5">
      <t>シンセイショ</t>
    </rPh>
    <phoneticPr fontId="1"/>
  </si>
  <si>
    <t>変更申請書</t>
    <rPh sb="0" eb="2">
      <t>ヘンコウ</t>
    </rPh>
    <rPh sb="2" eb="5">
      <t>シンセイショ</t>
    </rPh>
    <phoneticPr fontId="1"/>
  </si>
  <si>
    <t>完了届</t>
    <rPh sb="0" eb="2">
      <t>カンリョウ</t>
    </rPh>
    <rPh sb="2" eb="3">
      <t>トドケ</t>
    </rPh>
    <phoneticPr fontId="1"/>
  </si>
  <si>
    <t>開始届</t>
    <rPh sb="0" eb="2">
      <t>カイシ</t>
    </rPh>
    <rPh sb="2" eb="3">
      <t>トドケ</t>
    </rPh>
    <phoneticPr fontId="1"/>
  </si>
  <si>
    <t>住所</t>
    <rPh sb="0" eb="2">
      <t>ジュウショ</t>
    </rPh>
    <phoneticPr fontId="1"/>
  </si>
  <si>
    <t>電話番号</t>
    <rPh sb="0" eb="2">
      <t>デンワ</t>
    </rPh>
    <rPh sb="2" eb="4">
      <t>バンゴウ</t>
    </rPh>
    <phoneticPr fontId="1"/>
  </si>
  <si>
    <t>基本事項</t>
    <rPh sb="0" eb="2">
      <t>キホン</t>
    </rPh>
    <rPh sb="2" eb="4">
      <t>ジコウ</t>
    </rPh>
    <phoneticPr fontId="1"/>
  </si>
  <si>
    <t>①</t>
    <phoneticPr fontId="1"/>
  </si>
  <si>
    <t>②</t>
    <phoneticPr fontId="1"/>
  </si>
  <si>
    <t>③</t>
    <phoneticPr fontId="1"/>
  </si>
  <si>
    <t>④</t>
    <phoneticPr fontId="1"/>
  </si>
  <si>
    <t>⑤</t>
    <phoneticPr fontId="1"/>
  </si>
  <si>
    <t>確認申請
提出日</t>
    <rPh sb="0" eb="2">
      <t>カクニン</t>
    </rPh>
    <rPh sb="2" eb="4">
      <t>シンセイ</t>
    </rPh>
    <rPh sb="5" eb="7">
      <t>テイシュツ</t>
    </rPh>
    <rPh sb="7" eb="8">
      <t>ビ</t>
    </rPh>
    <phoneticPr fontId="1"/>
  </si>
  <si>
    <t>設置場所</t>
    <rPh sb="0" eb="2">
      <t>セッチ</t>
    </rPh>
    <rPh sb="2" eb="4">
      <t>バショ</t>
    </rPh>
    <phoneticPr fontId="1"/>
  </si>
  <si>
    <t>1.用途</t>
    <rPh sb="2" eb="4">
      <t>ヨウト</t>
    </rPh>
    <phoneticPr fontId="1"/>
  </si>
  <si>
    <t>2.工事の区分</t>
    <rPh sb="2" eb="4">
      <t>コウジ</t>
    </rPh>
    <rPh sb="5" eb="7">
      <t>クブン</t>
    </rPh>
    <phoneticPr fontId="1"/>
  </si>
  <si>
    <t>排水設備等
工種</t>
    <rPh sb="0" eb="2">
      <t>ハイスイ</t>
    </rPh>
    <rPh sb="2" eb="4">
      <t>セツビ</t>
    </rPh>
    <rPh sb="4" eb="5">
      <t>トウ</t>
    </rPh>
    <rPh sb="6" eb="7">
      <t>コウ</t>
    </rPh>
    <rPh sb="7" eb="8">
      <t>シュ</t>
    </rPh>
    <phoneticPr fontId="1"/>
  </si>
  <si>
    <t>事前検査日</t>
    <rPh sb="0" eb="2">
      <t>ジゼン</t>
    </rPh>
    <rPh sb="2" eb="5">
      <t>ケンサビ</t>
    </rPh>
    <phoneticPr fontId="1"/>
  </si>
  <si>
    <t>排水設備等工事
完了年月日</t>
    <rPh sb="0" eb="2">
      <t>ハイスイ</t>
    </rPh>
    <rPh sb="2" eb="5">
      <t>セツビトウ</t>
    </rPh>
    <rPh sb="5" eb="7">
      <t>コウジ</t>
    </rPh>
    <rPh sb="8" eb="10">
      <t>カンリョウ</t>
    </rPh>
    <rPh sb="10" eb="13">
      <t>ネンガッピ</t>
    </rPh>
    <phoneticPr fontId="1"/>
  </si>
  <si>
    <t>給水工事完了
（予定）年月日</t>
    <rPh sb="0" eb="2">
      <t>キュウスイ</t>
    </rPh>
    <rPh sb="2" eb="4">
      <t>コウジ</t>
    </rPh>
    <rPh sb="4" eb="6">
      <t>カンリョウ</t>
    </rPh>
    <rPh sb="8" eb="10">
      <t>ヨテイ</t>
    </rPh>
    <rPh sb="11" eb="14">
      <t>ネンガッピ</t>
    </rPh>
    <phoneticPr fontId="1"/>
  </si>
  <si>
    <t>排水設備等
確認申請の有無</t>
    <rPh sb="0" eb="2">
      <t>ハイスイ</t>
    </rPh>
    <rPh sb="2" eb="5">
      <t>セツビトウ</t>
    </rPh>
    <rPh sb="6" eb="8">
      <t>カクニン</t>
    </rPh>
    <rPh sb="8" eb="10">
      <t>シンセイ</t>
    </rPh>
    <rPh sb="11" eb="13">
      <t>ウム</t>
    </rPh>
    <phoneticPr fontId="1"/>
  </si>
  <si>
    <t>使用水種類</t>
    <rPh sb="0" eb="2">
      <t>シヨウ</t>
    </rPh>
    <rPh sb="2" eb="3">
      <t>ミズ</t>
    </rPh>
    <rPh sb="3" eb="5">
      <t>シュルイ</t>
    </rPh>
    <phoneticPr fontId="1"/>
  </si>
  <si>
    <t>工事前</t>
    <rPh sb="0" eb="2">
      <t>コウジ</t>
    </rPh>
    <rPh sb="2" eb="3">
      <t>マエ</t>
    </rPh>
    <phoneticPr fontId="1"/>
  </si>
  <si>
    <t>工事後</t>
    <rPh sb="0" eb="2">
      <t>コウジ</t>
    </rPh>
    <rPh sb="2" eb="3">
      <t>ゴ</t>
    </rPh>
    <phoneticPr fontId="1"/>
  </si>
  <si>
    <t>井戸水使用</t>
    <rPh sb="0" eb="3">
      <t>イドミズ</t>
    </rPh>
    <rPh sb="3" eb="5">
      <t>シヨウ</t>
    </rPh>
    <phoneticPr fontId="1"/>
  </si>
  <si>
    <t>井戸水
利用者人数</t>
    <rPh sb="0" eb="3">
      <t>イドミズ</t>
    </rPh>
    <rPh sb="4" eb="7">
      <t>リヨウシャ</t>
    </rPh>
    <rPh sb="7" eb="9">
      <t>ニンズウ</t>
    </rPh>
    <phoneticPr fontId="1"/>
  </si>
  <si>
    <t>水栓番号</t>
    <rPh sb="0" eb="4">
      <t>スイセンバンゴウ</t>
    </rPh>
    <phoneticPr fontId="1"/>
  </si>
  <si>
    <t>使用者氏名</t>
    <rPh sb="0" eb="3">
      <t>シヨウシャ</t>
    </rPh>
    <rPh sb="3" eb="5">
      <t>シメイ</t>
    </rPh>
    <phoneticPr fontId="1"/>
  </si>
  <si>
    <t>単独散水栓</t>
    <rPh sb="0" eb="2">
      <t>タンドク</t>
    </rPh>
    <rPh sb="2" eb="5">
      <t>サンスイセン</t>
    </rPh>
    <phoneticPr fontId="1"/>
  </si>
  <si>
    <t>下水道の接続
の有無</t>
    <rPh sb="0" eb="3">
      <t>ゲスイドウ</t>
    </rPh>
    <rPh sb="4" eb="6">
      <t>セツゾク</t>
    </rPh>
    <rPh sb="8" eb="10">
      <t>ウム</t>
    </rPh>
    <phoneticPr fontId="1"/>
  </si>
  <si>
    <t>市水道利用者
水栓番号情報</t>
    <rPh sb="0" eb="1">
      <t>シ</t>
    </rPh>
    <rPh sb="1" eb="3">
      <t>スイドウ</t>
    </rPh>
    <rPh sb="3" eb="6">
      <t>リヨウシャ</t>
    </rPh>
    <rPh sb="7" eb="9">
      <t>スイセン</t>
    </rPh>
    <rPh sb="9" eb="11">
      <t>バンゴウ</t>
    </rPh>
    <rPh sb="11" eb="13">
      <t>ジョウホウ</t>
    </rPh>
    <phoneticPr fontId="1"/>
  </si>
  <si>
    <t>臨時給水使用
水栓番号</t>
    <rPh sb="0" eb="2">
      <t>リンジ</t>
    </rPh>
    <rPh sb="2" eb="4">
      <t>キュウスイ</t>
    </rPh>
    <rPh sb="4" eb="6">
      <t>シヨウ</t>
    </rPh>
    <rPh sb="7" eb="11">
      <t>スイセンバンゴウ</t>
    </rPh>
    <phoneticPr fontId="1"/>
  </si>
  <si>
    <t>使用者住所</t>
    <rPh sb="0" eb="3">
      <t>シヨウシャ</t>
    </rPh>
    <rPh sb="3" eb="5">
      <t>ジュウショ</t>
    </rPh>
    <phoneticPr fontId="1"/>
  </si>
  <si>
    <t>中止届提出
年月日</t>
    <rPh sb="0" eb="2">
      <t>チュウシ</t>
    </rPh>
    <rPh sb="2" eb="3">
      <t>トドケ</t>
    </rPh>
    <rPh sb="3" eb="5">
      <t>テイシュツ</t>
    </rPh>
    <rPh sb="6" eb="9">
      <t>ネンガッピ</t>
    </rPh>
    <phoneticPr fontId="1"/>
  </si>
  <si>
    <t>工事後使用水種類</t>
    <rPh sb="0" eb="2">
      <t>コウジ</t>
    </rPh>
    <rPh sb="2" eb="3">
      <t>ゴ</t>
    </rPh>
    <rPh sb="3" eb="5">
      <t>シヨウ</t>
    </rPh>
    <rPh sb="5" eb="6">
      <t>スイ</t>
    </rPh>
    <rPh sb="6" eb="8">
      <t>シュルイ</t>
    </rPh>
    <phoneticPr fontId="1"/>
  </si>
  <si>
    <t>（</t>
    <phoneticPr fontId="1"/>
  </si>
  <si>
    <t>）</t>
    <phoneticPr fontId="1"/>
  </si>
  <si>
    <t>公共下水道</t>
    <rPh sb="0" eb="2">
      <t>コウキョウ</t>
    </rPh>
    <rPh sb="2" eb="5">
      <t>ゲスイドウ</t>
    </rPh>
    <phoneticPr fontId="1"/>
  </si>
  <si>
    <t>号</t>
    <rPh sb="0" eb="1">
      <t>ゴウ</t>
    </rPh>
    <phoneticPr fontId="1"/>
  </si>
  <si>
    <t>・</t>
    <phoneticPr fontId="1"/>
  </si>
  <si>
    <t>申請中</t>
    <rPh sb="0" eb="3">
      <t>シンセイチュウ</t>
    </rPh>
    <phoneticPr fontId="1"/>
  </si>
  <si>
    <t>・</t>
    <phoneticPr fontId="1"/>
  </si>
  <si>
    <t>別紙</t>
    <rPh sb="0" eb="2">
      <t>ベッシ</t>
    </rPh>
    <phoneticPr fontId="1"/>
  </si>
  <si>
    <t>（</t>
    <phoneticPr fontId="1"/>
  </si>
  <si>
    <t>）</t>
    <phoneticPr fontId="1"/>
  </si>
  <si>
    <t>井戸</t>
    <rPh sb="0" eb="2">
      <t>イド</t>
    </rPh>
    <phoneticPr fontId="1"/>
  </si>
  <si>
    <t>メータ要・不要</t>
    <rPh sb="3" eb="4">
      <t>ヨウ</t>
    </rPh>
    <rPh sb="5" eb="7">
      <t>フヨウ</t>
    </rPh>
    <phoneticPr fontId="1"/>
  </si>
  <si>
    <t>水道種類</t>
    <rPh sb="0" eb="2">
      <t>スイドウ</t>
    </rPh>
    <rPh sb="2" eb="4">
      <t>シュルイ</t>
    </rPh>
    <phoneticPr fontId="1"/>
  </si>
  <si>
    <t>水栓番号無し</t>
    <rPh sb="0" eb="4">
      <t>スイセンバンゴウ</t>
    </rPh>
    <rPh sb="4" eb="5">
      <t>ナ</t>
    </rPh>
    <phoneticPr fontId="1"/>
  </si>
  <si>
    <t>井戸
使用箇所</t>
    <rPh sb="0" eb="2">
      <t>イド</t>
    </rPh>
    <rPh sb="3" eb="5">
      <t>シヨウ</t>
    </rPh>
    <rPh sb="5" eb="7">
      <t>カショ</t>
    </rPh>
    <phoneticPr fontId="1"/>
  </si>
  <si>
    <t>完了届提出日</t>
    <rPh sb="0" eb="2">
      <t>カンリョウ</t>
    </rPh>
    <rPh sb="2" eb="3">
      <t>トドケ</t>
    </rPh>
    <rPh sb="3" eb="5">
      <t>テイシュツ</t>
    </rPh>
    <rPh sb="5" eb="6">
      <t>ビ</t>
    </rPh>
    <phoneticPr fontId="1"/>
  </si>
  <si>
    <t>設置場所</t>
    <rPh sb="0" eb="2">
      <t>セッチ</t>
    </rPh>
    <rPh sb="2" eb="4">
      <t>バショ</t>
    </rPh>
    <phoneticPr fontId="1"/>
  </si>
  <si>
    <t>届出者
住所</t>
    <rPh sb="0" eb="2">
      <t>トドケデ</t>
    </rPh>
    <rPh sb="2" eb="3">
      <t>シャ</t>
    </rPh>
    <rPh sb="4" eb="6">
      <t>ジュウショ</t>
    </rPh>
    <phoneticPr fontId="1"/>
  </si>
  <si>
    <t>届出者
氏名</t>
    <rPh sb="0" eb="2">
      <t>トドケデ</t>
    </rPh>
    <rPh sb="2" eb="3">
      <t>シャ</t>
    </rPh>
    <rPh sb="4" eb="6">
      <t>シメイ</t>
    </rPh>
    <phoneticPr fontId="1"/>
  </si>
  <si>
    <t>届出者
電話番号</t>
    <rPh sb="0" eb="2">
      <t>トドケデ</t>
    </rPh>
    <rPh sb="2" eb="3">
      <t>シャ</t>
    </rPh>
    <rPh sb="4" eb="6">
      <t>デンワ</t>
    </rPh>
    <rPh sb="6" eb="8">
      <t>バンゴウ</t>
    </rPh>
    <phoneticPr fontId="1"/>
  </si>
  <si>
    <t>・</t>
    <phoneticPr fontId="1"/>
  </si>
  <si>
    <t>１．</t>
    <phoneticPr fontId="10"/>
  </si>
  <si>
    <t>ア．</t>
    <phoneticPr fontId="10"/>
  </si>
  <si>
    <t>イ．</t>
    <phoneticPr fontId="10"/>
  </si>
  <si>
    <t>①</t>
    <phoneticPr fontId="10"/>
  </si>
  <si>
    <t>②</t>
    <phoneticPr fontId="10"/>
  </si>
  <si>
    <t>③</t>
    <phoneticPr fontId="10"/>
  </si>
  <si>
    <t>・</t>
    <phoneticPr fontId="1"/>
  </si>
  <si>
    <t>④</t>
    <phoneticPr fontId="10"/>
  </si>
  <si>
    <t>⑤</t>
    <phoneticPr fontId="10"/>
  </si>
  <si>
    <t>①</t>
    <phoneticPr fontId="10"/>
  </si>
  <si>
    <t>・</t>
    <phoneticPr fontId="1"/>
  </si>
  <si>
    <t>お客さまセンター</t>
    <phoneticPr fontId="10"/>
  </si>
  <si>
    <t>開始</t>
    <rPh sb="0" eb="2">
      <t>カイシ</t>
    </rPh>
    <phoneticPr fontId="1"/>
  </si>
  <si>
    <t>休止</t>
    <rPh sb="0" eb="2">
      <t>キュウシ</t>
    </rPh>
    <phoneticPr fontId="1"/>
  </si>
  <si>
    <t>・</t>
    <phoneticPr fontId="1"/>
  </si>
  <si>
    <t>廃止</t>
    <rPh sb="0" eb="2">
      <t>ハイシ</t>
    </rPh>
    <phoneticPr fontId="1"/>
  </si>
  <si>
    <t>再開</t>
    <rPh sb="0" eb="2">
      <t>サイカイ</t>
    </rPh>
    <phoneticPr fontId="1"/>
  </si>
  <si>
    <t>）</t>
    <phoneticPr fontId="1"/>
  </si>
  <si>
    <t>したので届け出ます。</t>
  </si>
  <si>
    <t>　下記のとおり下水道の使用を</t>
    <rPh sb="1" eb="3">
      <t>カキ</t>
    </rPh>
    <rPh sb="7" eb="10">
      <t>ゲスイドウ</t>
    </rPh>
    <rPh sb="11" eb="13">
      <t>シヨウ</t>
    </rPh>
    <phoneticPr fontId="10"/>
  </si>
  <si>
    <t>（</t>
    <phoneticPr fontId="1"/>
  </si>
  <si>
    <t>使用の種類</t>
    <rPh sb="0" eb="2">
      <t>シヨウ</t>
    </rPh>
    <rPh sb="3" eb="5">
      <t>シュルイ</t>
    </rPh>
    <phoneticPr fontId="1"/>
  </si>
  <si>
    <t>その他（</t>
    <rPh sb="2" eb="3">
      <t>タ</t>
    </rPh>
    <phoneticPr fontId="10"/>
  </si>
  <si>
    <t>）</t>
    <phoneticPr fontId="1"/>
  </si>
  <si>
    <t>別紙の有無</t>
    <rPh sb="0" eb="2">
      <t>ベッシ</t>
    </rPh>
    <rPh sb="3" eb="5">
      <t>ウム</t>
    </rPh>
    <phoneticPr fontId="1"/>
  </si>
  <si>
    <t>水栓番号
別紙の有無</t>
    <rPh sb="0" eb="2">
      <t>スイセン</t>
    </rPh>
    <rPh sb="2" eb="4">
      <t>バンゴウ</t>
    </rPh>
    <rPh sb="5" eb="7">
      <t>ベッシ</t>
    </rPh>
    <rPh sb="8" eb="10">
      <t>ウム</t>
    </rPh>
    <phoneticPr fontId="1"/>
  </si>
  <si>
    <t>市水道以外使用者水栓情報</t>
    <rPh sb="0" eb="1">
      <t>シ</t>
    </rPh>
    <rPh sb="1" eb="3">
      <t>スイドウ</t>
    </rPh>
    <rPh sb="3" eb="5">
      <t>イガイ</t>
    </rPh>
    <rPh sb="5" eb="8">
      <t>シヨウシャ</t>
    </rPh>
    <rPh sb="8" eb="10">
      <t>スイセン</t>
    </rPh>
    <rPh sb="10" eb="12">
      <t>ジョウホウ</t>
    </rPh>
    <phoneticPr fontId="1"/>
  </si>
  <si>
    <t>市水道利用者水栓番号情報</t>
    <phoneticPr fontId="1"/>
  </si>
  <si>
    <t>市水
水栓番号</t>
    <rPh sb="0" eb="1">
      <t>シ</t>
    </rPh>
    <rPh sb="1" eb="2">
      <t>ミズ</t>
    </rPh>
    <rPh sb="3" eb="5">
      <t>スイセン</t>
    </rPh>
    <rPh sb="5" eb="7">
      <t>バンゴウ</t>
    </rPh>
    <phoneticPr fontId="1"/>
  </si>
  <si>
    <t>市水
水栓番号無</t>
    <rPh sb="0" eb="1">
      <t>シ</t>
    </rPh>
    <rPh sb="1" eb="2">
      <t>スイ</t>
    </rPh>
    <rPh sb="3" eb="7">
      <t>スイセンバンゴウ</t>
    </rPh>
    <rPh sb="7" eb="8">
      <t>ナ</t>
    </rPh>
    <phoneticPr fontId="1"/>
  </si>
  <si>
    <t>井戸メーター
要・不要</t>
    <rPh sb="0" eb="2">
      <t>イド</t>
    </rPh>
    <rPh sb="7" eb="8">
      <t>ヨウ</t>
    </rPh>
    <rPh sb="9" eb="11">
      <t>フヨウ</t>
    </rPh>
    <phoneticPr fontId="1"/>
  </si>
  <si>
    <t>その他
水道種類</t>
    <rPh sb="2" eb="3">
      <t>タ</t>
    </rPh>
    <rPh sb="4" eb="6">
      <t>スイドウ</t>
    </rPh>
    <rPh sb="6" eb="8">
      <t>シュルイ</t>
    </rPh>
    <phoneticPr fontId="1"/>
  </si>
  <si>
    <t>その他水道の
水栓番号</t>
    <rPh sb="2" eb="3">
      <t>タ</t>
    </rPh>
    <rPh sb="3" eb="5">
      <t>スイドウ</t>
    </rPh>
    <rPh sb="7" eb="11">
      <t>スイセンバンゴウ</t>
    </rPh>
    <phoneticPr fontId="1"/>
  </si>
  <si>
    <t>その他水道の
水栓番号無</t>
    <rPh sb="2" eb="3">
      <t>タ</t>
    </rPh>
    <rPh sb="3" eb="5">
      <t>スイドウ</t>
    </rPh>
    <rPh sb="7" eb="11">
      <t>スイセンバンゴウ</t>
    </rPh>
    <rPh sb="11" eb="12">
      <t>ナ</t>
    </rPh>
    <phoneticPr fontId="1"/>
  </si>
  <si>
    <t>工事の区分</t>
    <rPh sb="0" eb="2">
      <t>コウジ</t>
    </rPh>
    <rPh sb="3" eb="5">
      <t>クブン</t>
    </rPh>
    <phoneticPr fontId="1"/>
  </si>
  <si>
    <t>書目</t>
    <rPh sb="0" eb="1">
      <t>ショ</t>
    </rPh>
    <rPh sb="1" eb="2">
      <t>メ</t>
    </rPh>
    <phoneticPr fontId="1"/>
  </si>
  <si>
    <t>排水設備設置</t>
    <rPh sb="0" eb="2">
      <t>ハイスイ</t>
    </rPh>
    <rPh sb="2" eb="4">
      <t>セツビ</t>
    </rPh>
    <rPh sb="4" eb="6">
      <t>セッチ</t>
    </rPh>
    <phoneticPr fontId="1"/>
  </si>
  <si>
    <t>分類記号</t>
    <rPh sb="0" eb="2">
      <t>ブンルイ</t>
    </rPh>
    <rPh sb="2" eb="4">
      <t>キゴウ</t>
    </rPh>
    <phoneticPr fontId="1"/>
  </si>
  <si>
    <t>保存</t>
    <rPh sb="0" eb="2">
      <t>ホゾン</t>
    </rPh>
    <phoneticPr fontId="1"/>
  </si>
  <si>
    <t>種別</t>
    <rPh sb="0" eb="2">
      <t>シュベツ</t>
    </rPh>
    <phoneticPr fontId="1"/>
  </si>
  <si>
    <t>Ｅ64</t>
    <phoneticPr fontId="1"/>
  </si>
  <si>
    <t>書目</t>
    <rPh sb="0" eb="1">
      <t>ショ</t>
    </rPh>
    <rPh sb="1" eb="2">
      <t>メ</t>
    </rPh>
    <phoneticPr fontId="1"/>
  </si>
  <si>
    <t>排水設備設置</t>
    <rPh sb="0" eb="2">
      <t>ハイスイ</t>
    </rPh>
    <rPh sb="2" eb="4">
      <t>セツビ</t>
    </rPh>
    <rPh sb="4" eb="6">
      <t>セッチ</t>
    </rPh>
    <phoneticPr fontId="1"/>
  </si>
  <si>
    <t>分類記号</t>
    <rPh sb="0" eb="2">
      <t>ブンルイ</t>
    </rPh>
    <rPh sb="2" eb="4">
      <t>キゴウ</t>
    </rPh>
    <phoneticPr fontId="1"/>
  </si>
  <si>
    <t>種別</t>
    <rPh sb="0" eb="2">
      <t>シュベツ</t>
    </rPh>
    <phoneticPr fontId="1"/>
  </si>
  <si>
    <t>確認申請情報</t>
    <rPh sb="0" eb="2">
      <t>カクニン</t>
    </rPh>
    <rPh sb="2" eb="4">
      <t>シンセイ</t>
    </rPh>
    <rPh sb="4" eb="6">
      <t>ジョウホウ</t>
    </rPh>
    <phoneticPr fontId="1"/>
  </si>
  <si>
    <t>完了届情報</t>
    <rPh sb="0" eb="2">
      <t>カンリョウ</t>
    </rPh>
    <rPh sb="2" eb="3">
      <t>トドケ</t>
    </rPh>
    <rPh sb="3" eb="5">
      <t>ジョウホウ</t>
    </rPh>
    <phoneticPr fontId="1"/>
  </si>
  <si>
    <t>開始等届情報</t>
    <rPh sb="0" eb="2">
      <t>カイシ</t>
    </rPh>
    <rPh sb="2" eb="3">
      <t>トウ</t>
    </rPh>
    <rPh sb="3" eb="4">
      <t>トドケ</t>
    </rPh>
    <rPh sb="4" eb="6">
      <t>ジョウホウ</t>
    </rPh>
    <phoneticPr fontId="1"/>
  </si>
  <si>
    <t>給水工事完了日（排水設備等工事が無い場合）</t>
    <rPh sb="0" eb="2">
      <t>キュウスイ</t>
    </rPh>
    <rPh sb="2" eb="4">
      <t>コウジ</t>
    </rPh>
    <rPh sb="4" eb="7">
      <t>カンリョウビ</t>
    </rPh>
    <rPh sb="8" eb="10">
      <t>ハイスイ</t>
    </rPh>
    <rPh sb="10" eb="12">
      <t>セツビ</t>
    </rPh>
    <rPh sb="12" eb="13">
      <t>トウ</t>
    </rPh>
    <rPh sb="13" eb="15">
      <t>コウジ</t>
    </rPh>
    <rPh sb="16" eb="17">
      <t>ナ</t>
    </rPh>
    <rPh sb="18" eb="20">
      <t>バアイ</t>
    </rPh>
    <phoneticPr fontId="1"/>
  </si>
  <si>
    <t>有</t>
    <rPh sb="0" eb="1">
      <t>ア</t>
    </rPh>
    <phoneticPr fontId="1"/>
  </si>
  <si>
    <t>無</t>
    <rPh sb="0" eb="1">
      <t>ム</t>
    </rPh>
    <phoneticPr fontId="1"/>
  </si>
  <si>
    <t>・</t>
    <phoneticPr fontId="1"/>
  </si>
  <si>
    <t>イ．</t>
    <phoneticPr fontId="1"/>
  </si>
  <si>
    <t>井戸水利用</t>
    <rPh sb="0" eb="2">
      <t>イド</t>
    </rPh>
    <rPh sb="2" eb="3">
      <t>ミズ</t>
    </rPh>
    <rPh sb="3" eb="5">
      <t>リヨウ</t>
    </rPh>
    <phoneticPr fontId="1"/>
  </si>
  <si>
    <t>(</t>
    <phoneticPr fontId="1"/>
  </si>
  <si>
    <t>)</t>
    <phoneticPr fontId="1"/>
  </si>
  <si>
    <t>ウ．</t>
    <phoneticPr fontId="1"/>
  </si>
  <si>
    <t>:</t>
    <phoneticPr fontId="1"/>
  </si>
  <si>
    <t>上下水道事業管理者名</t>
    <rPh sb="0" eb="2">
      <t>ジョウゲ</t>
    </rPh>
    <rPh sb="2" eb="4">
      <t>スイドウ</t>
    </rPh>
    <rPh sb="4" eb="6">
      <t>ジギョウ</t>
    </rPh>
    <rPh sb="6" eb="9">
      <t>カンリシャ</t>
    </rPh>
    <rPh sb="9" eb="10">
      <t>メイ</t>
    </rPh>
    <phoneticPr fontId="1"/>
  </si>
  <si>
    <t>着工</t>
    <rPh sb="0" eb="2">
      <t>チャッコウ</t>
    </rPh>
    <phoneticPr fontId="1"/>
  </si>
  <si>
    <t>完成</t>
    <rPh sb="0" eb="2">
      <t>カンセイ</t>
    </rPh>
    <phoneticPr fontId="1"/>
  </si>
  <si>
    <t>工事前</t>
    <rPh sb="0" eb="2">
      <t>コウジ</t>
    </rPh>
    <rPh sb="2" eb="3">
      <t>マエ</t>
    </rPh>
    <phoneticPr fontId="1"/>
  </si>
  <si>
    <t>工事後</t>
    <rPh sb="0" eb="2">
      <t>コウジ</t>
    </rPh>
    <rPh sb="2" eb="3">
      <t>ゴ</t>
    </rPh>
    <phoneticPr fontId="1"/>
  </si>
  <si>
    <t>排水設備工事責任技術者</t>
    <rPh sb="0" eb="2">
      <t>ハイスイ</t>
    </rPh>
    <rPh sb="2" eb="4">
      <t>セツビ</t>
    </rPh>
    <rPh sb="4" eb="6">
      <t>コウジ</t>
    </rPh>
    <rPh sb="6" eb="8">
      <t>セキニン</t>
    </rPh>
    <rPh sb="8" eb="11">
      <t>ギジュツシャ</t>
    </rPh>
    <phoneticPr fontId="1"/>
  </si>
  <si>
    <t>登録番号</t>
    <rPh sb="0" eb="2">
      <t>トウロク</t>
    </rPh>
    <rPh sb="2" eb="4">
      <t>バンゴウ</t>
    </rPh>
    <phoneticPr fontId="1"/>
  </si>
  <si>
    <t>氏名</t>
    <rPh sb="0" eb="2">
      <t>シメイ</t>
    </rPh>
    <phoneticPr fontId="1"/>
  </si>
  <si>
    <t>臨時給水の使用について</t>
    <rPh sb="0" eb="2">
      <t>リンジ</t>
    </rPh>
    <rPh sb="2" eb="4">
      <t>キュウスイ</t>
    </rPh>
    <rPh sb="5" eb="7">
      <t>シヨウ</t>
    </rPh>
    <phoneticPr fontId="1"/>
  </si>
  <si>
    <t>排水設備工事
責任技術者</t>
    <rPh sb="0" eb="2">
      <t>ハイスイ</t>
    </rPh>
    <rPh sb="2" eb="4">
      <t>セツビ</t>
    </rPh>
    <rPh sb="4" eb="6">
      <t>コウジ</t>
    </rPh>
    <rPh sb="7" eb="9">
      <t>セキニン</t>
    </rPh>
    <rPh sb="9" eb="12">
      <t>ギジュツシャ</t>
    </rPh>
    <phoneticPr fontId="1"/>
  </si>
  <si>
    <t>排水設備工事責任技術者名簿</t>
    <rPh sb="0" eb="2">
      <t>ハイスイ</t>
    </rPh>
    <rPh sb="2" eb="4">
      <t>セツビ</t>
    </rPh>
    <rPh sb="4" eb="6">
      <t>コウジ</t>
    </rPh>
    <rPh sb="6" eb="8">
      <t>セキニン</t>
    </rPh>
    <rPh sb="8" eb="11">
      <t>ギジュツシャ</t>
    </rPh>
    <rPh sb="11" eb="13">
      <t>メイボ</t>
    </rPh>
    <phoneticPr fontId="1"/>
  </si>
  <si>
    <t>５．</t>
  </si>
  <si>
    <t>建築物新築</t>
    <rPh sb="0" eb="3">
      <t>ケンチクブツ</t>
    </rPh>
    <rPh sb="3" eb="5">
      <t>シンチク</t>
    </rPh>
    <phoneticPr fontId="1"/>
  </si>
  <si>
    <t>（設置場所）</t>
    <rPh sb="1" eb="3">
      <t>セッチ</t>
    </rPh>
    <rPh sb="3" eb="5">
      <t>バショ</t>
    </rPh>
    <phoneticPr fontId="10"/>
  </si>
  <si>
    <t>排水設備等設置場所</t>
    <rPh sb="0" eb="2">
      <t>ハイスイ</t>
    </rPh>
    <rPh sb="2" eb="4">
      <t>セツビ</t>
    </rPh>
    <rPh sb="4" eb="5">
      <t>トウ</t>
    </rPh>
    <rPh sb="5" eb="7">
      <t>セッチ</t>
    </rPh>
    <rPh sb="7" eb="9">
      <t>バショ</t>
    </rPh>
    <phoneticPr fontId="10"/>
  </si>
  <si>
    <t>設置場所</t>
    <rPh sb="0" eb="2">
      <t>セッチ</t>
    </rPh>
    <rPh sb="2" eb="4">
      <t>バショ</t>
    </rPh>
    <phoneticPr fontId="1"/>
  </si>
  <si>
    <t>ｼｽﾃﾑ
入　力</t>
    <rPh sb="5" eb="6">
      <t>ハイ</t>
    </rPh>
    <rPh sb="7" eb="8">
      <t>リキ</t>
    </rPh>
    <phoneticPr fontId="10"/>
  </si>
  <si>
    <t>完了届
台 　帳</t>
    <rPh sb="0" eb="2">
      <t>カンリョウ</t>
    </rPh>
    <rPh sb="2" eb="3">
      <t>トドケ</t>
    </rPh>
    <rPh sb="4" eb="5">
      <t>ダイ</t>
    </rPh>
    <rPh sb="7" eb="8">
      <t>チョウ</t>
    </rPh>
    <phoneticPr fontId="10"/>
  </si>
  <si>
    <t>(</t>
    <phoneticPr fontId="1"/>
  </si>
  <si>
    <t>)</t>
    <phoneticPr fontId="1"/>
  </si>
  <si>
    <t>⑥</t>
    <phoneticPr fontId="10"/>
  </si>
  <si>
    <t>⑦</t>
    <phoneticPr fontId="10"/>
  </si>
  <si>
    <t>⑧</t>
    <phoneticPr fontId="10"/>
  </si>
  <si>
    <t>⑨</t>
    <phoneticPr fontId="10"/>
  </si>
  <si>
    <t>⑩</t>
    <phoneticPr fontId="10"/>
  </si>
  <si>
    <t>⑪</t>
    <phoneticPr fontId="10"/>
  </si>
  <si>
    <t>⑫</t>
    <phoneticPr fontId="10"/>
  </si>
  <si>
    <t>⑬</t>
    <phoneticPr fontId="10"/>
  </si>
  <si>
    <t>⑭</t>
    <phoneticPr fontId="10"/>
  </si>
  <si>
    <t>⑮</t>
    <phoneticPr fontId="10"/>
  </si>
  <si>
    <t>⑯</t>
    <phoneticPr fontId="10"/>
  </si>
  <si>
    <t>⑰</t>
    <phoneticPr fontId="10"/>
  </si>
  <si>
    <t>⑱</t>
    <phoneticPr fontId="10"/>
  </si>
  <si>
    <t>⑲</t>
    <phoneticPr fontId="10"/>
  </si>
  <si>
    <t>⑳</t>
    <phoneticPr fontId="10"/>
  </si>
  <si>
    <t>給水工事検査（予定）日</t>
    <rPh sb="0" eb="2">
      <t>キュウスイ</t>
    </rPh>
    <rPh sb="2" eb="4">
      <t>コウジ</t>
    </rPh>
    <rPh sb="4" eb="6">
      <t>ケンサ</t>
    </rPh>
    <rPh sb="7" eb="9">
      <t>ヨテイ</t>
    </rPh>
    <rPh sb="10" eb="11">
      <t>ヒ</t>
    </rPh>
    <phoneticPr fontId="1"/>
  </si>
  <si>
    <t>給水工事
検査（予定）日</t>
    <rPh sb="0" eb="2">
      <t>キュウスイ</t>
    </rPh>
    <rPh sb="2" eb="4">
      <t>コウジ</t>
    </rPh>
    <rPh sb="5" eb="7">
      <t>ケンサ</t>
    </rPh>
    <rPh sb="8" eb="10">
      <t>ヨテイ</t>
    </rPh>
    <rPh sb="11" eb="12">
      <t>ヒ</t>
    </rPh>
    <phoneticPr fontId="1"/>
  </si>
  <si>
    <t>給水工事検査（予定）日</t>
    <rPh sb="0" eb="2">
      <t>キュウスイ</t>
    </rPh>
    <rPh sb="2" eb="4">
      <t>コウジ</t>
    </rPh>
    <rPh sb="4" eb="6">
      <t>ケンサ</t>
    </rPh>
    <rPh sb="7" eb="9">
      <t>ヨテイ</t>
    </rPh>
    <rPh sb="10" eb="11">
      <t>ヒ</t>
    </rPh>
    <phoneticPr fontId="10"/>
  </si>
  <si>
    <t>市水道
使用者情報
別紙</t>
    <rPh sb="0" eb="1">
      <t>シ</t>
    </rPh>
    <rPh sb="1" eb="3">
      <t>スイドウ</t>
    </rPh>
    <rPh sb="4" eb="7">
      <t>シヨウシャ</t>
    </rPh>
    <rPh sb="7" eb="9">
      <t>ジョウホウ</t>
    </rPh>
    <rPh sb="10" eb="12">
      <t>ベッシ</t>
    </rPh>
    <phoneticPr fontId="10"/>
  </si>
  <si>
    <t>ウ.</t>
    <phoneticPr fontId="1"/>
  </si>
  <si>
    <t>エ．</t>
    <phoneticPr fontId="1"/>
  </si>
  <si>
    <t>・・・</t>
    <phoneticPr fontId="1"/>
  </si>
  <si>
    <t>{</t>
    <phoneticPr fontId="1"/>
  </si>
  <si>
    <t>：</t>
    <phoneticPr fontId="1"/>
  </si>
  <si>
    <t>エ．</t>
    <phoneticPr fontId="1"/>
  </si>
  <si>
    <t>計画確認通知日</t>
    <rPh sb="0" eb="2">
      <t>ケイカク</t>
    </rPh>
    <rPh sb="2" eb="4">
      <t>カクニン</t>
    </rPh>
    <rPh sb="4" eb="6">
      <t>ツウチ</t>
    </rPh>
    <rPh sb="6" eb="7">
      <t>ヒ</t>
    </rPh>
    <phoneticPr fontId="1"/>
  </si>
  <si>
    <t>基本事項</t>
    <rPh sb="0" eb="2">
      <t>キホン</t>
    </rPh>
    <rPh sb="2" eb="4">
      <t>ジコウ</t>
    </rPh>
    <phoneticPr fontId="1"/>
  </si>
  <si>
    <t>計画確認
通知番号</t>
    <rPh sb="0" eb="2">
      <t>ケイカク</t>
    </rPh>
    <rPh sb="2" eb="4">
      <t>カクニン</t>
    </rPh>
    <rPh sb="5" eb="7">
      <t>ツウチ</t>
    </rPh>
    <rPh sb="7" eb="9">
      <t>バンゴウ</t>
    </rPh>
    <phoneticPr fontId="1"/>
  </si>
  <si>
    <t>計画確認通知番号</t>
    <rPh sb="0" eb="2">
      <t>ケイカク</t>
    </rPh>
    <rPh sb="2" eb="4">
      <t>カクニン</t>
    </rPh>
    <rPh sb="4" eb="6">
      <t>ツウチ</t>
    </rPh>
    <rPh sb="6" eb="8">
      <t>バンゴウ</t>
    </rPh>
    <phoneticPr fontId="1"/>
  </si>
  <si>
    <t>計画確認
通知日</t>
    <rPh sb="0" eb="2">
      <t>ケイカク</t>
    </rPh>
    <rPh sb="2" eb="4">
      <t>カクニン</t>
    </rPh>
    <rPh sb="5" eb="8">
      <t>ツウチビ</t>
    </rPh>
    <phoneticPr fontId="1"/>
  </si>
  <si>
    <t>Ｅ６４</t>
    <phoneticPr fontId="1"/>
  </si>
  <si>
    <t>担当係長</t>
    <rPh sb="0" eb="2">
      <t>タントウ</t>
    </rPh>
    <rPh sb="2" eb="4">
      <t>カカリチョウ</t>
    </rPh>
    <phoneticPr fontId="1"/>
  </si>
  <si>
    <t>担当係員</t>
    <rPh sb="0" eb="2">
      <t>タントウ</t>
    </rPh>
    <rPh sb="2" eb="4">
      <t>カカリイン</t>
    </rPh>
    <phoneticPr fontId="1"/>
  </si>
  <si>
    <t>・</t>
    <phoneticPr fontId="1"/>
  </si>
  <si>
    <t>新設</t>
    <rPh sb="0" eb="2">
      <t>シンセツ</t>
    </rPh>
    <phoneticPr fontId="1"/>
  </si>
  <si>
    <t>・</t>
    <phoneticPr fontId="1"/>
  </si>
  <si>
    <t>撤去</t>
    <rPh sb="0" eb="2">
      <t>テッキョ</t>
    </rPh>
    <phoneticPr fontId="1"/>
  </si>
  <si>
    <t>改造（増設を含む）</t>
    <rPh sb="0" eb="2">
      <t>カイゾウ</t>
    </rPh>
    <rPh sb="3" eb="5">
      <t>ゾウセツ</t>
    </rPh>
    <rPh sb="6" eb="7">
      <t>フク</t>
    </rPh>
    <phoneticPr fontId="1"/>
  </si>
  <si>
    <t>変更</t>
    <rPh sb="0" eb="2">
      <t>ヘンコウ</t>
    </rPh>
    <phoneticPr fontId="1"/>
  </si>
  <si>
    <t>仮設</t>
    <rPh sb="0" eb="2">
      <t>カセツ</t>
    </rPh>
    <phoneticPr fontId="1"/>
  </si>
  <si>
    <t>一時使用施設</t>
    <rPh sb="0" eb="2">
      <t>イチジ</t>
    </rPh>
    <rPh sb="2" eb="4">
      <t>シヨウ</t>
    </rPh>
    <rPh sb="4" eb="6">
      <t>シセツ</t>
    </rPh>
    <phoneticPr fontId="1"/>
  </si>
  <si>
    <t>その他</t>
    <rPh sb="2" eb="3">
      <t>タ</t>
    </rPh>
    <phoneticPr fontId="1"/>
  </si>
  <si>
    <t>その他及び
具体的用途</t>
    <rPh sb="2" eb="3">
      <t>タ</t>
    </rPh>
    <rPh sb="3" eb="4">
      <t>オヨ</t>
    </rPh>
    <rPh sb="6" eb="9">
      <t>グタイテキ</t>
    </rPh>
    <rPh sb="9" eb="11">
      <t>ヨウト</t>
    </rPh>
    <phoneticPr fontId="1"/>
  </si>
  <si>
    <t>井戸利用</t>
    <rPh sb="0" eb="2">
      <t>イド</t>
    </rPh>
    <rPh sb="2" eb="4">
      <t>リヨウ</t>
    </rPh>
    <phoneticPr fontId="1"/>
  </si>
  <si>
    <t>市水道利用</t>
    <rPh sb="0" eb="1">
      <t>シ</t>
    </rPh>
    <rPh sb="1" eb="3">
      <t>スイドウ</t>
    </rPh>
    <rPh sb="3" eb="5">
      <t>リヨウ</t>
    </rPh>
    <phoneticPr fontId="1"/>
  </si>
  <si>
    <t>市水道</t>
    <rPh sb="0" eb="1">
      <t>シ</t>
    </rPh>
    <rPh sb="1" eb="2">
      <t>スイ</t>
    </rPh>
    <rPh sb="2" eb="3">
      <t>ミチ</t>
    </rPh>
    <phoneticPr fontId="1"/>
  </si>
  <si>
    <t>市水道</t>
    <rPh sb="0" eb="1">
      <t>シ</t>
    </rPh>
    <rPh sb="1" eb="3">
      <t>スイドウ</t>
    </rPh>
    <phoneticPr fontId="1"/>
  </si>
  <si>
    <t>井戸</t>
    <rPh sb="0" eb="2">
      <t>イド</t>
    </rPh>
    <phoneticPr fontId="1"/>
  </si>
  <si>
    <t>下水道の接続の有無</t>
    <rPh sb="0" eb="3">
      <t>ゲスイドウ</t>
    </rPh>
    <rPh sb="4" eb="6">
      <t>セツゾク</t>
    </rPh>
    <rPh sb="7" eb="9">
      <t>ウム</t>
    </rPh>
    <phoneticPr fontId="1"/>
  </si>
  <si>
    <t>臨時給水使用水栓番号</t>
    <rPh sb="0" eb="2">
      <t>リンジ</t>
    </rPh>
    <rPh sb="2" eb="4">
      <t>キュウスイ</t>
    </rPh>
    <rPh sb="4" eb="6">
      <t>シヨウ</t>
    </rPh>
    <rPh sb="6" eb="8">
      <t>スイセン</t>
    </rPh>
    <rPh sb="8" eb="10">
      <t>バンゴウ</t>
    </rPh>
    <phoneticPr fontId="1"/>
  </si>
  <si>
    <t>中止届提出予定日</t>
    <rPh sb="0" eb="2">
      <t>チュウシ</t>
    </rPh>
    <rPh sb="2" eb="3">
      <t>トドケ</t>
    </rPh>
    <rPh sb="3" eb="5">
      <t>テイシュツ</t>
    </rPh>
    <rPh sb="5" eb="8">
      <t>ヨテイビ</t>
    </rPh>
    <phoneticPr fontId="1"/>
  </si>
  <si>
    <t>公設汚水ます</t>
    <rPh sb="0" eb="2">
      <t>コウセツ</t>
    </rPh>
    <rPh sb="2" eb="4">
      <t>オスイ</t>
    </rPh>
    <phoneticPr fontId="1"/>
  </si>
  <si>
    <t>令和</t>
    <rPh sb="0" eb="2">
      <t>レイワ</t>
    </rPh>
    <phoneticPr fontId="1"/>
  </si>
  <si>
    <t>令和</t>
    <rPh sb="0" eb="2">
      <t>レイワ</t>
    </rPh>
    <phoneticPr fontId="10"/>
  </si>
  <si>
    <t>※給水工事のみの場合記入</t>
    <phoneticPr fontId="1"/>
  </si>
  <si>
    <t>給水工事完了日</t>
    <rPh sb="0" eb="2">
      <t>キュウスイ</t>
    </rPh>
    <rPh sb="2" eb="4">
      <t>コウジ</t>
    </rPh>
    <rPh sb="4" eb="7">
      <t>カンリョウビ</t>
    </rPh>
    <phoneticPr fontId="10"/>
  </si>
  <si>
    <t>（産業規格ＪＩＳ　B5）</t>
    <rPh sb="1" eb="3">
      <t>サンギョウ</t>
    </rPh>
    <rPh sb="3" eb="5">
      <t>キカク</t>
    </rPh>
    <phoneticPr fontId="10"/>
  </si>
  <si>
    <t>（※下水道条例第６条及び第10条の規定による）</t>
    <rPh sb="2" eb="5">
      <t>ゲスイドウ</t>
    </rPh>
    <rPh sb="5" eb="7">
      <t>ジョウレイ</t>
    </rPh>
    <rPh sb="7" eb="8">
      <t>ダイ</t>
    </rPh>
    <rPh sb="9" eb="10">
      <t>ジョウ</t>
    </rPh>
    <rPh sb="10" eb="11">
      <t>オヨ</t>
    </rPh>
    <rPh sb="12" eb="13">
      <t>ダイ</t>
    </rPh>
    <rPh sb="15" eb="16">
      <t>ジョウ</t>
    </rPh>
    <rPh sb="17" eb="19">
      <t>キテイ</t>
    </rPh>
    <phoneticPr fontId="1"/>
  </si>
  <si>
    <t>第１種</t>
    <rPh sb="0" eb="1">
      <t>ダイ</t>
    </rPh>
    <rPh sb="2" eb="3">
      <t>シュ</t>
    </rPh>
    <phoneticPr fontId="1"/>
  </si>
  <si>
    <t>30年</t>
    <rPh sb="2" eb="3">
      <t>ネン</t>
    </rPh>
    <phoneticPr fontId="1"/>
  </si>
  <si>
    <t>30年</t>
    <rPh sb="2" eb="3">
      <t>ネン</t>
    </rPh>
    <phoneticPr fontId="1"/>
  </si>
  <si>
    <t>申請者</t>
    <rPh sb="0" eb="2">
      <t>シンセイ</t>
    </rPh>
    <rPh sb="2" eb="3">
      <t>シャ</t>
    </rPh>
    <phoneticPr fontId="1"/>
  </si>
  <si>
    <t>指定工事店
（受任者）</t>
    <rPh sb="0" eb="2">
      <t>シテイ</t>
    </rPh>
    <rPh sb="2" eb="4">
      <t>コウジ</t>
    </rPh>
    <rPh sb="4" eb="5">
      <t>ミセ</t>
    </rPh>
    <rPh sb="7" eb="9">
      <t>ジュニン</t>
    </rPh>
    <rPh sb="9" eb="10">
      <t>シャ</t>
    </rPh>
    <phoneticPr fontId="1"/>
  </si>
  <si>
    <t>指定工事店</t>
    <rPh sb="0" eb="2">
      <t>シテイ</t>
    </rPh>
    <rPh sb="2" eb="4">
      <t>コウジ</t>
    </rPh>
    <rPh sb="4" eb="5">
      <t>ミセ</t>
    </rPh>
    <phoneticPr fontId="1"/>
  </si>
  <si>
    <t>指定工事店</t>
    <rPh sb="0" eb="5">
      <t>シテイコウジテン</t>
    </rPh>
    <phoneticPr fontId="10"/>
  </si>
  <si>
    <t>（工事店名）</t>
    <rPh sb="1" eb="4">
      <t>コウジテン</t>
    </rPh>
    <rPh sb="4" eb="5">
      <t>メイ</t>
    </rPh>
    <phoneticPr fontId="1"/>
  </si>
  <si>
    <t>（工事店名）</t>
    <rPh sb="1" eb="4">
      <t>コウジテン</t>
    </rPh>
    <phoneticPr fontId="1"/>
  </si>
  <si>
    <t>（工事店名）</t>
    <rPh sb="1" eb="4">
      <t>コウジテン</t>
    </rPh>
    <rPh sb="4" eb="5">
      <t>メイ</t>
    </rPh>
    <phoneticPr fontId="10"/>
  </si>
  <si>
    <t>指定工事店のみなさまへ</t>
    <rPh sb="0" eb="2">
      <t>シテイ</t>
    </rPh>
    <rPh sb="2" eb="4">
      <t>コウジ</t>
    </rPh>
    <rPh sb="4" eb="5">
      <t>テン</t>
    </rPh>
    <phoneticPr fontId="1"/>
  </si>
  <si>
    <t>様式第３号　排水設備等工事完了届（施行規程第7条関係）及び下水道使用開始等届（施行規程第13条関係）</t>
    <rPh sb="0" eb="2">
      <t>ヨウシキ</t>
    </rPh>
    <rPh sb="2" eb="3">
      <t>ダイ</t>
    </rPh>
    <rPh sb="4" eb="5">
      <t>ゴウ</t>
    </rPh>
    <rPh sb="6" eb="8">
      <t>ハイスイ</t>
    </rPh>
    <rPh sb="8" eb="10">
      <t>セツビ</t>
    </rPh>
    <rPh sb="10" eb="11">
      <t>トウ</t>
    </rPh>
    <rPh sb="11" eb="13">
      <t>コウジ</t>
    </rPh>
    <rPh sb="13" eb="15">
      <t>カンリョウ</t>
    </rPh>
    <rPh sb="15" eb="16">
      <t>トドケ</t>
    </rPh>
    <rPh sb="17" eb="19">
      <t>セコウ</t>
    </rPh>
    <rPh sb="19" eb="21">
      <t>キテイ</t>
    </rPh>
    <rPh sb="21" eb="22">
      <t>ダイ</t>
    </rPh>
    <rPh sb="23" eb="24">
      <t>ジョウ</t>
    </rPh>
    <rPh sb="24" eb="26">
      <t>カンケイ</t>
    </rPh>
    <rPh sb="27" eb="28">
      <t>オヨ</t>
    </rPh>
    <rPh sb="29" eb="32">
      <t>ゲスイドウ</t>
    </rPh>
    <rPh sb="32" eb="34">
      <t>シヨウ</t>
    </rPh>
    <rPh sb="34" eb="36">
      <t>カイシ</t>
    </rPh>
    <rPh sb="36" eb="37">
      <t>トウ</t>
    </rPh>
    <rPh sb="37" eb="38">
      <t>トドケ</t>
    </rPh>
    <rPh sb="39" eb="41">
      <t>セコウ</t>
    </rPh>
    <rPh sb="41" eb="43">
      <t>キテイ</t>
    </rPh>
    <rPh sb="43" eb="44">
      <t>ダイ</t>
    </rPh>
    <rPh sb="46" eb="47">
      <t>ジョウ</t>
    </rPh>
    <rPh sb="47" eb="49">
      <t>カンケイ</t>
    </rPh>
    <phoneticPr fontId="10"/>
  </si>
  <si>
    <t>様式第３号　排水設備等工事完了届（施行規程第7条関係）及び下水道使用開始等届（施行規程第13条関係）</t>
    <rPh sb="0" eb="2">
      <t>ヨウシキ</t>
    </rPh>
    <rPh sb="2" eb="3">
      <t>ダイ</t>
    </rPh>
    <rPh sb="4" eb="5">
      <t>ゴウ</t>
    </rPh>
    <rPh sb="6" eb="8">
      <t>ハイスイ</t>
    </rPh>
    <rPh sb="8" eb="10">
      <t>セツビ</t>
    </rPh>
    <rPh sb="10" eb="11">
      <t>トウ</t>
    </rPh>
    <rPh sb="11" eb="13">
      <t>コウジ</t>
    </rPh>
    <rPh sb="13" eb="15">
      <t>カンリョウ</t>
    </rPh>
    <rPh sb="15" eb="16">
      <t>トドケ</t>
    </rPh>
    <rPh sb="17" eb="19">
      <t>セコウ</t>
    </rPh>
    <rPh sb="19" eb="21">
      <t>キテイ</t>
    </rPh>
    <rPh sb="21" eb="22">
      <t>ダイ</t>
    </rPh>
    <rPh sb="23" eb="24">
      <t>ジョウ</t>
    </rPh>
    <rPh sb="24" eb="26">
      <t>カンケイ</t>
    </rPh>
    <rPh sb="27" eb="28">
      <t>オヨ</t>
    </rPh>
    <rPh sb="39" eb="41">
      <t>セコウ</t>
    </rPh>
    <rPh sb="41" eb="43">
      <t>キテイ</t>
    </rPh>
    <rPh sb="43" eb="44">
      <t>ダイ</t>
    </rPh>
    <rPh sb="46" eb="47">
      <t>ジョウ</t>
    </rPh>
    <rPh sb="47" eb="49">
      <t>カンケイ</t>
    </rPh>
    <phoneticPr fontId="10"/>
  </si>
  <si>
    <t>盛岡市上下水道事業管理者　様</t>
    <rPh sb="0" eb="3">
      <t>モリオカシ</t>
    </rPh>
    <rPh sb="3" eb="5">
      <t>ジョウゲ</t>
    </rPh>
    <rPh sb="5" eb="7">
      <t>スイドウ</t>
    </rPh>
    <rPh sb="7" eb="9">
      <t>ジギョウ</t>
    </rPh>
    <rPh sb="9" eb="12">
      <t>カンリシャ</t>
    </rPh>
    <rPh sb="13" eb="14">
      <t>サマ</t>
    </rPh>
    <phoneticPr fontId="1"/>
  </si>
  <si>
    <t>　盛岡市下水道条例第５条第１項の規定による確認をしてください。なお、本申請の手続きに関する一切の権限を下記指定工事店に委任します。</t>
    <rPh sb="51" eb="53">
      <t>カキ</t>
    </rPh>
    <phoneticPr fontId="1"/>
  </si>
  <si>
    <t>　（この欄は、記入しないでください。）</t>
  </si>
  <si>
    <t>（注） 本確認は、排水設備等設置に関する法令及び条例等の規定に適合しているか否かについて審査するものであり、土地利用等の権利関係は、審査の対象外です。</t>
  </si>
  <si>
    <t>摘要（この欄は、記入しないでください。）</t>
    <rPh sb="0" eb="2">
      <t>テキヨウ</t>
    </rPh>
    <rPh sb="5" eb="6">
      <t>ラン</t>
    </rPh>
    <rPh sb="8" eb="10">
      <t>キニュウ</t>
    </rPh>
    <phoneticPr fontId="1"/>
  </si>
  <si>
    <t>　盛岡市下水道条例第５条第１項の規定による確認をしてください。なお、本申請の手続きに関する一切の権限を下記指定工事店に委任します。</t>
    <rPh sb="1" eb="4">
      <t>モリオカシ</t>
    </rPh>
    <rPh sb="4" eb="7">
      <t>ゲスイドウ</t>
    </rPh>
    <rPh sb="7" eb="9">
      <t>ジョウレイ</t>
    </rPh>
    <rPh sb="9" eb="10">
      <t>ダイ</t>
    </rPh>
    <rPh sb="11" eb="12">
      <t>ジョウ</t>
    </rPh>
    <rPh sb="12" eb="13">
      <t>ダイ</t>
    </rPh>
    <rPh sb="14" eb="15">
      <t>コウ</t>
    </rPh>
    <rPh sb="16" eb="18">
      <t>キテイ</t>
    </rPh>
    <rPh sb="21" eb="23">
      <t>カクニン</t>
    </rPh>
    <rPh sb="34" eb="35">
      <t>ホン</t>
    </rPh>
    <rPh sb="35" eb="37">
      <t>シンセイ</t>
    </rPh>
    <rPh sb="38" eb="40">
      <t>テツヅ</t>
    </rPh>
    <rPh sb="42" eb="43">
      <t>カン</t>
    </rPh>
    <rPh sb="45" eb="47">
      <t>イッサイ</t>
    </rPh>
    <rPh sb="48" eb="50">
      <t>ケンゲン</t>
    </rPh>
    <rPh sb="51" eb="53">
      <t>カキ</t>
    </rPh>
    <rPh sb="53" eb="55">
      <t>シテイ</t>
    </rPh>
    <rPh sb="55" eb="57">
      <t>コウジ</t>
    </rPh>
    <rPh sb="57" eb="58">
      <t>テン</t>
    </rPh>
    <rPh sb="59" eb="61">
      <t>イニン</t>
    </rPh>
    <phoneticPr fontId="1"/>
  </si>
  <si>
    <t>　排水設備工事が完了した日から５日以内に、「排水設備等工事完了届及び下水道使用開始等届」を必ず提出してください。</t>
    <rPh sb="1" eb="3">
      <t>ハイスイ</t>
    </rPh>
    <rPh sb="12" eb="13">
      <t>ヒ</t>
    </rPh>
    <rPh sb="16" eb="17">
      <t>ニチ</t>
    </rPh>
    <rPh sb="17" eb="19">
      <t>イナイ</t>
    </rPh>
    <rPh sb="34" eb="35">
      <t>ゲ</t>
    </rPh>
    <rPh sb="45" eb="46">
      <t>カナラ</t>
    </rPh>
    <rPh sb="47" eb="49">
      <t>テイシュツ</t>
    </rPh>
    <phoneticPr fontId="1"/>
  </si>
  <si>
    <t>（注） 本確認は、排水設備等設置に関する法令及び条例等の規定に適合しているか否かについて確認するものであり、土地利用等の権利関係は、確認の対象外です。</t>
  </si>
  <si>
    <t>※井戸使用者の場合、井戸の使用箇所を記入してください。</t>
    <rPh sb="1" eb="3">
      <t>イド</t>
    </rPh>
    <rPh sb="3" eb="6">
      <t>シヨウシャ</t>
    </rPh>
    <rPh sb="7" eb="9">
      <t>バアイ</t>
    </rPh>
    <rPh sb="10" eb="12">
      <t>イド</t>
    </rPh>
    <rPh sb="13" eb="15">
      <t>シヨウ</t>
    </rPh>
    <rPh sb="15" eb="17">
      <t>カショ</t>
    </rPh>
    <rPh sb="18" eb="20">
      <t>キニュウ</t>
    </rPh>
    <phoneticPr fontId="10"/>
  </si>
  <si>
    <t>※　公共下水道使用料に係る大切な書類ですので、大事に保管してください。</t>
    <rPh sb="2" eb="4">
      <t>コウキョウ</t>
    </rPh>
    <rPh sb="4" eb="7">
      <t>ゲスイドウ</t>
    </rPh>
    <rPh sb="7" eb="10">
      <t>シヨウリョウ</t>
    </rPh>
    <rPh sb="11" eb="12">
      <t>カカ</t>
    </rPh>
    <rPh sb="13" eb="15">
      <t>タイセツ</t>
    </rPh>
    <rPh sb="16" eb="18">
      <t>ショルイ</t>
    </rPh>
    <rPh sb="23" eb="25">
      <t>ダイジ</t>
    </rPh>
    <rPh sb="26" eb="28">
      <t>ホカン</t>
    </rPh>
    <phoneticPr fontId="10"/>
  </si>
  <si>
    <t>※　排水設備等の施設に関しては、盛岡市上下水道局給排水課排水設備係までお問い合わせください。</t>
    <rPh sb="2" eb="4">
      <t>ハイスイ</t>
    </rPh>
    <rPh sb="4" eb="6">
      <t>セツビ</t>
    </rPh>
    <rPh sb="6" eb="7">
      <t>トウ</t>
    </rPh>
    <rPh sb="8" eb="10">
      <t>シセツ</t>
    </rPh>
    <rPh sb="11" eb="12">
      <t>カン</t>
    </rPh>
    <rPh sb="16" eb="19">
      <t>モリオカシ</t>
    </rPh>
    <rPh sb="19" eb="20">
      <t>ジョウ</t>
    </rPh>
    <rPh sb="20" eb="23">
      <t>ゲスイドウ</t>
    </rPh>
    <rPh sb="23" eb="24">
      <t>キョク</t>
    </rPh>
    <rPh sb="24" eb="25">
      <t>キュウ</t>
    </rPh>
    <rPh sb="25" eb="27">
      <t>ハイスイ</t>
    </rPh>
    <rPh sb="27" eb="28">
      <t>カ</t>
    </rPh>
    <rPh sb="28" eb="30">
      <t>ハイスイ</t>
    </rPh>
    <rPh sb="30" eb="32">
      <t>セツビ</t>
    </rPh>
    <rPh sb="32" eb="33">
      <t>カカリ</t>
    </rPh>
    <rPh sb="36" eb="37">
      <t>ト</t>
    </rPh>
    <rPh sb="38" eb="39">
      <t>ア</t>
    </rPh>
    <phoneticPr fontId="10"/>
  </si>
  <si>
    <t>※　公共下水道使用料に関しては、盛岡市上下水道局お客さまセンターまでお問い合わせください。</t>
    <rPh sb="2" eb="4">
      <t>コウキョウ</t>
    </rPh>
    <rPh sb="4" eb="7">
      <t>ゲスイドウ</t>
    </rPh>
    <rPh sb="7" eb="10">
      <t>シヨウリョウ</t>
    </rPh>
    <rPh sb="11" eb="12">
      <t>カン</t>
    </rPh>
    <rPh sb="16" eb="19">
      <t>モリオカシ</t>
    </rPh>
    <rPh sb="19" eb="21">
      <t>ジョウゲ</t>
    </rPh>
    <rPh sb="21" eb="23">
      <t>スイドウ</t>
    </rPh>
    <rPh sb="25" eb="26">
      <t>キャク</t>
    </rPh>
    <rPh sb="35" eb="36">
      <t>ト</t>
    </rPh>
    <rPh sb="37" eb="38">
      <t>ア</t>
    </rPh>
    <phoneticPr fontId="10"/>
  </si>
  <si>
    <t>申請No.</t>
    <rPh sb="0" eb="2">
      <t>シンセイ</t>
    </rPh>
    <phoneticPr fontId="1"/>
  </si>
  <si>
    <t>申請No.</t>
    <rPh sb="0" eb="2">
      <t>シンセイ</t>
    </rPh>
    <phoneticPr fontId="10"/>
  </si>
  <si>
    <t>申請No.</t>
    <phoneticPr fontId="10"/>
  </si>
  <si>
    <t>１.用途</t>
    <rPh sb="2" eb="4">
      <t>ヨウト</t>
    </rPh>
    <phoneticPr fontId="1"/>
  </si>
  <si>
    <t>申請状況</t>
    <rPh sb="0" eb="2">
      <t>シンセイ</t>
    </rPh>
    <rPh sb="2" eb="4">
      <t>ジョウキョウ</t>
    </rPh>
    <phoneticPr fontId="1"/>
  </si>
  <si>
    <t>申請状況</t>
    <rPh sb="0" eb="4">
      <t>シンセイジョウキョウ</t>
    </rPh>
    <phoneticPr fontId="1"/>
  </si>
  <si>
    <t>1.未申請</t>
    <phoneticPr fontId="1"/>
  </si>
  <si>
    <t>2.申請中</t>
    <phoneticPr fontId="1"/>
  </si>
  <si>
    <t>3.確認済</t>
    <phoneticPr fontId="1"/>
  </si>
  <si>
    <t>4.変更申請中</t>
    <phoneticPr fontId="1"/>
  </si>
  <si>
    <t>5.完了届提出済</t>
    <phoneticPr fontId="1"/>
  </si>
  <si>
    <t>6.完了検査済</t>
    <phoneticPr fontId="1"/>
  </si>
  <si>
    <t>7.取下済</t>
    <phoneticPr fontId="1"/>
  </si>
  <si>
    <t>確認申請書提出日</t>
    <rPh sb="0" eb="2">
      <t>カクニン</t>
    </rPh>
    <rPh sb="2" eb="4">
      <t>シンセイ</t>
    </rPh>
    <rPh sb="4" eb="5">
      <t>ショ</t>
    </rPh>
    <rPh sb="5" eb="7">
      <t>テイシュツ</t>
    </rPh>
    <rPh sb="7" eb="8">
      <t>ビ</t>
    </rPh>
    <phoneticPr fontId="1"/>
  </si>
  <si>
    <t>※指摘事項（別紙参照）</t>
    <rPh sb="1" eb="3">
      <t>シテキ</t>
    </rPh>
    <rPh sb="3" eb="5">
      <t>ジコウ</t>
    </rPh>
    <rPh sb="6" eb="8">
      <t>ベッシ</t>
    </rPh>
    <rPh sb="8" eb="10">
      <t>サンショウ</t>
    </rPh>
    <phoneticPr fontId="1"/>
  </si>
  <si>
    <t>行番号を入力→</t>
    <rPh sb="0" eb="3">
      <t>ギョウバンゴウ</t>
    </rPh>
    <rPh sb="4" eb="6">
      <t>ニュウリョク</t>
    </rPh>
    <phoneticPr fontId="1"/>
  </si>
  <si>
    <t>設置場所　　　※「盛岡市」は省略して入力</t>
    <rPh sb="0" eb="2">
      <t>セッチ</t>
    </rPh>
    <rPh sb="2" eb="4">
      <t>バショ</t>
    </rPh>
    <rPh sb="9" eb="12">
      <t>モリオカシ</t>
    </rPh>
    <rPh sb="14" eb="16">
      <t>ショウリャク</t>
    </rPh>
    <rPh sb="18" eb="20">
      <t>ニュウリョク</t>
    </rPh>
    <phoneticPr fontId="1"/>
  </si>
  <si>
    <t>提出区分</t>
    <rPh sb="0" eb="2">
      <t>テイシュツ</t>
    </rPh>
    <rPh sb="2" eb="4">
      <t>クブン</t>
    </rPh>
    <phoneticPr fontId="1"/>
  </si>
  <si>
    <t>電子申請</t>
    <rPh sb="0" eb="2">
      <t>デンシ</t>
    </rPh>
    <rPh sb="2" eb="4">
      <t>シンセイ</t>
    </rPh>
    <phoneticPr fontId="1"/>
  </si>
  <si>
    <t>紙提出</t>
    <rPh sb="0" eb="1">
      <t>カミ</t>
    </rPh>
    <rPh sb="1" eb="3">
      <t>テイシュツ</t>
    </rPh>
    <phoneticPr fontId="1"/>
  </si>
  <si>
    <t>←作業用補正値</t>
    <rPh sb="1" eb="4">
      <t>サギョウヨウ</t>
    </rPh>
    <rPh sb="4" eb="7">
      <t>ホセイチ</t>
    </rPh>
    <phoneticPr fontId="1"/>
  </si>
  <si>
    <t>申請状況等</t>
    <rPh sb="0" eb="5">
      <t>シンセイジョウキョウトウ</t>
    </rPh>
    <phoneticPr fontId="1"/>
  </si>
  <si>
    <t>変更申請書</t>
    <rPh sb="0" eb="5">
      <t>ヘンコウシンセイショ</t>
    </rPh>
    <phoneticPr fontId="1"/>
  </si>
  <si>
    <t>完了届・開始届</t>
    <rPh sb="0" eb="3">
      <t>カンリョウトドケ</t>
    </rPh>
    <rPh sb="4" eb="7">
      <t>カイシトドケ</t>
    </rPh>
    <phoneticPr fontId="1"/>
  </si>
  <si>
    <t>【各シートに入力中の申請No.】</t>
    <rPh sb="1" eb="2">
      <t>カク</t>
    </rPh>
    <rPh sb="6" eb="8">
      <t>ニュウリョク</t>
    </rPh>
    <rPh sb="8" eb="9">
      <t>チュウ</t>
    </rPh>
    <rPh sb="10" eb="12">
      <t>シンセイ</t>
    </rPh>
    <phoneticPr fontId="1"/>
  </si>
  <si>
    <t>排 水 設 備 等 計 画 確 認 申 請 書</t>
    <phoneticPr fontId="1"/>
  </si>
  <si>
    <t>9.雑排水処理方法</t>
    <rPh sb="2" eb="5">
      <t>ザツハイスイ</t>
    </rPh>
    <rPh sb="5" eb="7">
      <t>ショリ</t>
    </rPh>
    <rPh sb="7" eb="9">
      <t>ホウホウ</t>
    </rPh>
    <phoneticPr fontId="1"/>
  </si>
  <si>
    <t>10.汚水処理方法</t>
    <rPh sb="3" eb="5">
      <t>オスイ</t>
    </rPh>
    <rPh sb="5" eb="7">
      <t>ショリ</t>
    </rPh>
    <rPh sb="7" eb="9">
      <t>ホウホウ</t>
    </rPh>
    <phoneticPr fontId="1"/>
  </si>
  <si>
    <t>3.排除方式</t>
    <rPh sb="2" eb="4">
      <t>ハイジョ</t>
    </rPh>
    <rPh sb="4" eb="6">
      <t>ホウシキ</t>
    </rPh>
    <phoneticPr fontId="1"/>
  </si>
  <si>
    <t>5.給水工事の有無</t>
    <rPh sb="2" eb="4">
      <t>キュウスイ</t>
    </rPh>
    <rPh sb="4" eb="6">
      <t>コウジ</t>
    </rPh>
    <rPh sb="7" eb="9">
      <t>ウム</t>
    </rPh>
    <phoneticPr fontId="1"/>
  </si>
  <si>
    <t>6.臨時給水の有無</t>
    <rPh sb="2" eb="4">
      <t>リンジ</t>
    </rPh>
    <rPh sb="4" eb="6">
      <t>キュウスイ</t>
    </rPh>
    <rPh sb="7" eb="9">
      <t>ウム</t>
    </rPh>
    <phoneticPr fontId="1"/>
  </si>
  <si>
    <t>7.既設図面の有無</t>
    <rPh sb="2" eb="4">
      <t>キセツ</t>
    </rPh>
    <rPh sb="4" eb="6">
      <t>ズメン</t>
    </rPh>
    <rPh sb="7" eb="9">
      <t>ウム</t>
    </rPh>
    <phoneticPr fontId="1"/>
  </si>
  <si>
    <t>8.工事予定期間</t>
    <rPh sb="2" eb="4">
      <t>コウジ</t>
    </rPh>
    <rPh sb="4" eb="6">
      <t>ヨテイ</t>
    </rPh>
    <rPh sb="6" eb="8">
      <t>キカン</t>
    </rPh>
    <phoneticPr fontId="1"/>
  </si>
  <si>
    <t>11.工事後
　　使用水種類</t>
    <rPh sb="3" eb="5">
      <t>コウジ</t>
    </rPh>
    <rPh sb="5" eb="6">
      <t>ゴ</t>
    </rPh>
    <rPh sb="9" eb="11">
      <t>シヨウ</t>
    </rPh>
    <rPh sb="11" eb="12">
      <t>ミズ</t>
    </rPh>
    <rPh sb="12" eb="14">
      <t>シュルイ</t>
    </rPh>
    <phoneticPr fontId="1"/>
  </si>
  <si>
    <t>　申請のあった排水設備等の計画について、確認したので通知します。</t>
    <rPh sb="1" eb="3">
      <t>シンセイ</t>
    </rPh>
    <rPh sb="7" eb="11">
      <t>ハイスイセツビ</t>
    </rPh>
    <rPh sb="11" eb="12">
      <t>トウ</t>
    </rPh>
    <rPh sb="13" eb="15">
      <t>ケイカク</t>
    </rPh>
    <rPh sb="20" eb="22">
      <t>カクニン</t>
    </rPh>
    <rPh sb="26" eb="28">
      <t>ツウチ</t>
    </rPh>
    <phoneticPr fontId="1"/>
  </si>
  <si>
    <r>
      <t xml:space="preserve">
仮設
</t>
    </r>
    <r>
      <rPr>
        <sz val="8"/>
        <rFont val="ＭＳ Ｐ明朝"/>
        <family val="1"/>
        <charset val="128"/>
      </rPr>
      <t>（※工事事務所等）</t>
    </r>
    <rPh sb="1" eb="3">
      <t>カセツ</t>
    </rPh>
    <rPh sb="6" eb="8">
      <t>コウジ</t>
    </rPh>
    <rPh sb="8" eb="10">
      <t>ジム</t>
    </rPh>
    <rPh sb="10" eb="11">
      <t>ショ</t>
    </rPh>
    <rPh sb="11" eb="12">
      <t>トウ</t>
    </rPh>
    <phoneticPr fontId="1"/>
  </si>
  <si>
    <r>
      <t xml:space="preserve">
一時使用施設
</t>
    </r>
    <r>
      <rPr>
        <sz val="8"/>
        <rFont val="ＭＳ Ｐ明朝"/>
        <family val="1"/>
        <charset val="128"/>
      </rPr>
      <t>（※イベント会場等）</t>
    </r>
    <rPh sb="1" eb="3">
      <t>イチジ</t>
    </rPh>
    <rPh sb="3" eb="5">
      <t>シヨウ</t>
    </rPh>
    <rPh sb="5" eb="7">
      <t>シセツ</t>
    </rPh>
    <rPh sb="14" eb="16">
      <t>カイジョウ</t>
    </rPh>
    <rPh sb="16" eb="17">
      <t>トウ</t>
    </rPh>
    <phoneticPr fontId="1"/>
  </si>
  <si>
    <t>　申請のあった排水設備等の計画の変更について、確認したので通知します。</t>
    <rPh sb="16" eb="18">
      <t>ヘンコウ</t>
    </rPh>
    <phoneticPr fontId="1"/>
  </si>
  <si>
    <t>ア．合流式</t>
    <rPh sb="2" eb="5">
      <t>ゴウリュウシキ</t>
    </rPh>
    <phoneticPr fontId="1"/>
  </si>
  <si>
    <t>イ．分流式</t>
    <rPh sb="2" eb="5">
      <t>ブンリュウシキ</t>
    </rPh>
    <phoneticPr fontId="1"/>
  </si>
  <si>
    <t>付け</t>
    <rPh sb="0" eb="1">
      <t>ヅケ</t>
    </rPh>
    <phoneticPr fontId="1"/>
  </si>
  <si>
    <t>変更したいので、盛岡市下水道条例第５条第２項の規定による確認をしてください。</t>
    <rPh sb="28" eb="29">
      <t>アキラ</t>
    </rPh>
    <phoneticPr fontId="1"/>
  </si>
  <si>
    <t>号により確認を受けた計画を</t>
    <rPh sb="0" eb="1">
      <t>ゴウ</t>
    </rPh>
    <rPh sb="4" eb="6">
      <t>カクニン</t>
    </rPh>
    <rPh sb="7" eb="8">
      <t>ウ</t>
    </rPh>
    <phoneticPr fontId="1"/>
  </si>
  <si>
    <t>３.</t>
    <phoneticPr fontId="1"/>
  </si>
  <si>
    <t>４.</t>
    <phoneticPr fontId="1"/>
  </si>
  <si>
    <t>その他</t>
    <rPh sb="2" eb="3">
      <t>タ</t>
    </rPh>
    <phoneticPr fontId="1"/>
  </si>
  <si>
    <t>地図入力</t>
    <rPh sb="0" eb="4">
      <t>チズニュウリョク</t>
    </rPh>
    <phoneticPr fontId="1"/>
  </si>
  <si>
    <t>電話番号</t>
    <rPh sb="0" eb="4">
      <t>デンワバンゴウ</t>
    </rPh>
    <phoneticPr fontId="1"/>
  </si>
  <si>
    <t>申請者住所</t>
    <rPh sb="0" eb="3">
      <t>シンセイシャ</t>
    </rPh>
    <rPh sb="3" eb="5">
      <t>ジュウショ</t>
    </rPh>
    <phoneticPr fontId="1"/>
  </si>
  <si>
    <t>申請者氏名</t>
    <rPh sb="0" eb="2">
      <t>シンセイ</t>
    </rPh>
    <rPh sb="2" eb="3">
      <t>シャ</t>
    </rPh>
    <rPh sb="3" eb="5">
      <t>シメイ</t>
    </rPh>
    <phoneticPr fontId="1"/>
  </si>
  <si>
    <t>申請者電話番号</t>
    <rPh sb="0" eb="2">
      <t>シンセイ</t>
    </rPh>
    <rPh sb="2" eb="3">
      <t>シャ</t>
    </rPh>
    <rPh sb="3" eb="5">
      <t>デンワ</t>
    </rPh>
    <rPh sb="5" eb="7">
      <t>バンゴウ</t>
    </rPh>
    <phoneticPr fontId="1"/>
  </si>
  <si>
    <t>申請者
住所</t>
    <rPh sb="0" eb="2">
      <t>シンセイ</t>
    </rPh>
    <rPh sb="2" eb="3">
      <t>シャ</t>
    </rPh>
    <rPh sb="4" eb="6">
      <t>ジュウショ</t>
    </rPh>
    <phoneticPr fontId="1"/>
  </si>
  <si>
    <t>申請者
氏名</t>
    <rPh sb="0" eb="2">
      <t>シンセイ</t>
    </rPh>
    <rPh sb="2" eb="3">
      <t>シャ</t>
    </rPh>
    <rPh sb="4" eb="6">
      <t>シメイ</t>
    </rPh>
    <phoneticPr fontId="1"/>
  </si>
  <si>
    <t>申請者
電話番号</t>
    <rPh sb="0" eb="2">
      <t>シンセイ</t>
    </rPh>
    <rPh sb="2" eb="3">
      <t>シャ</t>
    </rPh>
    <rPh sb="4" eb="6">
      <t>デンワ</t>
    </rPh>
    <rPh sb="6" eb="8">
      <t>バンゴウ</t>
    </rPh>
    <phoneticPr fontId="1"/>
  </si>
  <si>
    <t>排水設備等計画変更確認申請書</t>
    <phoneticPr fontId="1"/>
  </si>
  <si>
    <t>別紙</t>
    <rPh sb="0" eb="1">
      <t>ベツ</t>
    </rPh>
    <rPh sb="1" eb="2">
      <t>カミ</t>
    </rPh>
    <phoneticPr fontId="1"/>
  </si>
  <si>
    <t>未着手</t>
    <rPh sb="0" eb="3">
      <t>ミチャクシュ</t>
    </rPh>
    <phoneticPr fontId="1"/>
  </si>
  <si>
    <t>着工済</t>
    <rPh sb="0" eb="3">
      <t>チャッコウズ</t>
    </rPh>
    <phoneticPr fontId="1"/>
  </si>
  <si>
    <t>イ．</t>
    <phoneticPr fontId="1"/>
  </si>
  <si>
    <t>申請者
(委任者)</t>
    <rPh sb="0" eb="2">
      <t>シンセイ</t>
    </rPh>
    <rPh sb="2" eb="3">
      <t>シャ</t>
    </rPh>
    <rPh sb="5" eb="7">
      <t>イニン</t>
    </rPh>
    <rPh sb="7" eb="8">
      <t>モノ</t>
    </rPh>
    <phoneticPr fontId="1"/>
  </si>
  <si>
    <t>１．用途</t>
    <rPh sb="2" eb="4">
      <t>ヨウト</t>
    </rPh>
    <phoneticPr fontId="1"/>
  </si>
  <si>
    <t>２．工事の区分</t>
    <rPh sb="2" eb="4">
      <t>コウジ</t>
    </rPh>
    <rPh sb="5" eb="7">
      <t>クブン</t>
    </rPh>
    <phoneticPr fontId="1"/>
  </si>
  <si>
    <t>３．排除方式</t>
    <rPh sb="2" eb="4">
      <t>ハイジョ</t>
    </rPh>
    <rPh sb="4" eb="6">
      <t>ホウシキ</t>
    </rPh>
    <phoneticPr fontId="1"/>
  </si>
  <si>
    <t>４．排水面積
(敷地面積）</t>
    <rPh sb="2" eb="4">
      <t>ハイスイ</t>
    </rPh>
    <rPh sb="4" eb="6">
      <t>メンセキ</t>
    </rPh>
    <rPh sb="8" eb="10">
      <t>シキチ</t>
    </rPh>
    <rPh sb="10" eb="12">
      <t>メンセキ</t>
    </rPh>
    <phoneticPr fontId="1"/>
  </si>
  <si>
    <t>７．既設図面
の有無</t>
    <rPh sb="2" eb="4">
      <t>キセツ</t>
    </rPh>
    <rPh sb="4" eb="6">
      <t>ズメン</t>
    </rPh>
    <rPh sb="8" eb="10">
      <t>ウム</t>
    </rPh>
    <phoneticPr fontId="1"/>
  </si>
  <si>
    <t>６．臨時給水
の有無</t>
    <rPh sb="2" eb="4">
      <t>リンジ</t>
    </rPh>
    <rPh sb="4" eb="6">
      <t>キュウスイ</t>
    </rPh>
    <rPh sb="8" eb="10">
      <t>ウム</t>
    </rPh>
    <phoneticPr fontId="1"/>
  </si>
  <si>
    <t>５．給水工事
の有無</t>
    <rPh sb="2" eb="4">
      <t>キュウスイ</t>
    </rPh>
    <rPh sb="4" eb="6">
      <t>コウジ</t>
    </rPh>
    <rPh sb="8" eb="10">
      <t>ウム</t>
    </rPh>
    <phoneticPr fontId="1"/>
  </si>
  <si>
    <t>９．雑排水処理方法</t>
    <rPh sb="2" eb="5">
      <t>ザツハイスイ</t>
    </rPh>
    <rPh sb="5" eb="7">
      <t>ショリ</t>
    </rPh>
    <rPh sb="7" eb="9">
      <t>ホウホウ</t>
    </rPh>
    <phoneticPr fontId="1"/>
  </si>
  <si>
    <t>10．汚水処理方法</t>
    <rPh sb="3" eb="5">
      <t>オスイ</t>
    </rPh>
    <rPh sb="5" eb="7">
      <t>ショリ</t>
    </rPh>
    <rPh sb="7" eb="9">
      <t>ホウホウ</t>
    </rPh>
    <phoneticPr fontId="1"/>
  </si>
  <si>
    <t>８．予定工事期間</t>
    <rPh sb="2" eb="4">
      <t>ヨテイ</t>
    </rPh>
    <rPh sb="4" eb="6">
      <t>コウジ</t>
    </rPh>
    <rPh sb="6" eb="8">
      <t>キカン</t>
    </rPh>
    <phoneticPr fontId="1"/>
  </si>
  <si>
    <t>11．工事後の使用水情報</t>
    <rPh sb="3" eb="5">
      <t>コウジ</t>
    </rPh>
    <rPh sb="5" eb="6">
      <t>ゴ</t>
    </rPh>
    <rPh sb="7" eb="9">
      <t>シヨウ</t>
    </rPh>
    <rPh sb="9" eb="10">
      <t>スイ</t>
    </rPh>
    <rPh sb="10" eb="12">
      <t>ジョウホウ</t>
    </rPh>
    <phoneticPr fontId="1"/>
  </si>
  <si>
    <t>１．変更内容</t>
    <rPh sb="2" eb="4">
      <t>ヘンコウ</t>
    </rPh>
    <rPh sb="4" eb="6">
      <t>ナイヨウ</t>
    </rPh>
    <phoneticPr fontId="1"/>
  </si>
  <si>
    <t>２．変更前</t>
    <rPh sb="2" eb="4">
      <t>ヘンコウ</t>
    </rPh>
    <rPh sb="4" eb="5">
      <t>マエ</t>
    </rPh>
    <phoneticPr fontId="1"/>
  </si>
  <si>
    <t>３．変更後</t>
    <rPh sb="2" eb="4">
      <t>ヘンコウ</t>
    </rPh>
    <rPh sb="4" eb="5">
      <t>ゴ</t>
    </rPh>
    <phoneticPr fontId="1"/>
  </si>
  <si>
    <t>５．工事着工</t>
    <rPh sb="2" eb="4">
      <t>コウジ</t>
    </rPh>
    <rPh sb="4" eb="6">
      <t>チャッコウ</t>
    </rPh>
    <phoneticPr fontId="1"/>
  </si>
  <si>
    <t>４．変更理由</t>
    <rPh sb="2" eb="4">
      <t>ヘンコウ</t>
    </rPh>
    <rPh sb="4" eb="6">
      <t>リユウ</t>
    </rPh>
    <phoneticPr fontId="1"/>
  </si>
  <si>
    <t>２．工事区分</t>
    <phoneticPr fontId="1"/>
  </si>
  <si>
    <t>３．排除方式</t>
    <phoneticPr fontId="1"/>
  </si>
  <si>
    <t>４．排水面積</t>
    <phoneticPr fontId="1"/>
  </si>
  <si>
    <t>様式第２号　排水設備等計画変更確認申請書（施行規程第５条関係）（正本）</t>
    <rPh sb="0" eb="2">
      <t>ヨウシキ</t>
    </rPh>
    <rPh sb="2" eb="3">
      <t>ダイ</t>
    </rPh>
    <rPh sb="4" eb="5">
      <t>ゴウ</t>
    </rPh>
    <rPh sb="6" eb="8">
      <t>ハイスイ</t>
    </rPh>
    <rPh sb="8" eb="11">
      <t>セツビトウ</t>
    </rPh>
    <rPh sb="11" eb="13">
      <t>ケイカク</t>
    </rPh>
    <rPh sb="13" eb="15">
      <t>ヘンコウ</t>
    </rPh>
    <rPh sb="15" eb="17">
      <t>カクニン</t>
    </rPh>
    <rPh sb="17" eb="20">
      <t>シンセイショ</t>
    </rPh>
    <rPh sb="25" eb="26">
      <t>ダイ</t>
    </rPh>
    <rPh sb="27" eb="28">
      <t>ジョウ</t>
    </rPh>
    <rPh sb="28" eb="30">
      <t>カンケイ</t>
    </rPh>
    <rPh sb="32" eb="34">
      <t>セイホン</t>
    </rPh>
    <phoneticPr fontId="1"/>
  </si>
  <si>
    <t>様式第２号　排水設備等計画変更確認申請書（施行規程第５条関係）（副本）</t>
    <rPh sb="0" eb="2">
      <t>ヨウシキ</t>
    </rPh>
    <rPh sb="2" eb="3">
      <t>ダイ</t>
    </rPh>
    <rPh sb="4" eb="5">
      <t>ゴウ</t>
    </rPh>
    <rPh sb="6" eb="8">
      <t>ハイスイ</t>
    </rPh>
    <rPh sb="8" eb="11">
      <t>セツビトウ</t>
    </rPh>
    <rPh sb="11" eb="13">
      <t>ケイカク</t>
    </rPh>
    <rPh sb="13" eb="15">
      <t>ヘンコウ</t>
    </rPh>
    <rPh sb="15" eb="17">
      <t>カクニン</t>
    </rPh>
    <rPh sb="17" eb="20">
      <t>シンセイショ</t>
    </rPh>
    <rPh sb="25" eb="26">
      <t>ダイ</t>
    </rPh>
    <rPh sb="27" eb="28">
      <t>ジョウ</t>
    </rPh>
    <rPh sb="28" eb="30">
      <t>カンケイ</t>
    </rPh>
    <rPh sb="32" eb="34">
      <t>フクホン</t>
    </rPh>
    <phoneticPr fontId="1"/>
  </si>
  <si>
    <t>様式第１号　排水設備等計画確認申請書（施行規程第５条関係）（正本）</t>
    <rPh sb="0" eb="2">
      <t>ヨウシキ</t>
    </rPh>
    <rPh sb="2" eb="3">
      <t>ダイ</t>
    </rPh>
    <rPh sb="4" eb="5">
      <t>ゴウ</t>
    </rPh>
    <rPh sb="6" eb="8">
      <t>ハイスイ</t>
    </rPh>
    <rPh sb="8" eb="11">
      <t>セツビトウ</t>
    </rPh>
    <rPh sb="11" eb="13">
      <t>ケイカク</t>
    </rPh>
    <rPh sb="13" eb="15">
      <t>カクニン</t>
    </rPh>
    <rPh sb="15" eb="18">
      <t>シンセイショ</t>
    </rPh>
    <rPh sb="19" eb="23">
      <t>シコウキテイ</t>
    </rPh>
    <rPh sb="23" eb="24">
      <t>ダイ</t>
    </rPh>
    <rPh sb="25" eb="26">
      <t>ジョウ</t>
    </rPh>
    <rPh sb="26" eb="28">
      <t>カンケイ</t>
    </rPh>
    <rPh sb="30" eb="32">
      <t>セイホン</t>
    </rPh>
    <phoneticPr fontId="1"/>
  </si>
  <si>
    <t>様式第１号　排水設備等計画確認申請書（施行規程第５条関係）（副本）</t>
    <rPh sb="0" eb="2">
      <t>ヨウシキ</t>
    </rPh>
    <rPh sb="2" eb="3">
      <t>ダイ</t>
    </rPh>
    <rPh sb="4" eb="5">
      <t>ゴウ</t>
    </rPh>
    <rPh sb="6" eb="8">
      <t>ハイスイ</t>
    </rPh>
    <rPh sb="8" eb="11">
      <t>セツビトウ</t>
    </rPh>
    <rPh sb="11" eb="13">
      <t>ケイカク</t>
    </rPh>
    <rPh sb="13" eb="15">
      <t>カクニン</t>
    </rPh>
    <rPh sb="15" eb="18">
      <t>シンセイショ</t>
    </rPh>
    <rPh sb="23" eb="24">
      <t>ダイ</t>
    </rPh>
    <rPh sb="25" eb="26">
      <t>ジョウ</t>
    </rPh>
    <rPh sb="26" eb="28">
      <t>カンケイ</t>
    </rPh>
    <rPh sb="30" eb="32">
      <t>フクホン</t>
    </rPh>
    <phoneticPr fontId="1"/>
  </si>
  <si>
    <t>用途</t>
    <rPh sb="0" eb="2">
      <t>ヨウト</t>
    </rPh>
    <phoneticPr fontId="1"/>
  </si>
  <si>
    <t>その他</t>
    <rPh sb="2" eb="3">
      <t>タ</t>
    </rPh>
    <phoneticPr fontId="1"/>
  </si>
  <si>
    <t>具体的用途</t>
    <rPh sb="0" eb="5">
      <t>グタイテキヨウト</t>
    </rPh>
    <phoneticPr fontId="1"/>
  </si>
  <si>
    <t>-</t>
    <phoneticPr fontId="1"/>
  </si>
  <si>
    <t>用途（変更申請書用）</t>
    <rPh sb="0" eb="2">
      <t>ヨウト</t>
    </rPh>
    <rPh sb="3" eb="8">
      <t>ヘンコウシンセイショ</t>
    </rPh>
    <rPh sb="8" eb="9">
      <t>ヨウ</t>
    </rPh>
    <phoneticPr fontId="1"/>
  </si>
  <si>
    <t>4.排水面積（合流式の場合に記入）</t>
    <rPh sb="2" eb="4">
      <t>ハイスイ</t>
    </rPh>
    <rPh sb="4" eb="6">
      <t>メンセキ</t>
    </rPh>
    <rPh sb="7" eb="9">
      <t>ゴウリュウ</t>
    </rPh>
    <rPh sb="9" eb="10">
      <t>シキ</t>
    </rPh>
    <rPh sb="11" eb="13">
      <t>バアイ</t>
    </rPh>
    <rPh sb="14" eb="16">
      <t>キニュウ</t>
    </rPh>
    <phoneticPr fontId="1"/>
  </si>
  <si>
    <t>変更申請情報</t>
    <rPh sb="0" eb="2">
      <t>ヘンコウ</t>
    </rPh>
    <rPh sb="2" eb="4">
      <t>シンセイ</t>
    </rPh>
    <rPh sb="4" eb="6">
      <t>ジョウホウ</t>
    </rPh>
    <phoneticPr fontId="1"/>
  </si>
  <si>
    <t>変更申請情報</t>
    <rPh sb="0" eb="4">
      <t>ヘンコウシンセイ</t>
    </rPh>
    <rPh sb="4" eb="6">
      <t>ジョウホウ</t>
    </rPh>
    <phoneticPr fontId="1"/>
  </si>
  <si>
    <t>確認申請情報及び変更申請情報</t>
    <rPh sb="0" eb="1">
      <t>アキラ</t>
    </rPh>
    <rPh sb="1" eb="2">
      <t>シノブ</t>
    </rPh>
    <rPh sb="2" eb="3">
      <t>サル</t>
    </rPh>
    <rPh sb="3" eb="4">
      <t>ショウ</t>
    </rPh>
    <rPh sb="4" eb="6">
      <t>ジョウホウ</t>
    </rPh>
    <rPh sb="6" eb="7">
      <t>オヨ</t>
    </rPh>
    <rPh sb="8" eb="9">
      <t>ヘン</t>
    </rPh>
    <rPh sb="9" eb="10">
      <t>サラ</t>
    </rPh>
    <rPh sb="10" eb="11">
      <t>サル</t>
    </rPh>
    <rPh sb="11" eb="12">
      <t>ショウ</t>
    </rPh>
    <rPh sb="12" eb="14">
      <t>ジョウホウ</t>
    </rPh>
    <phoneticPr fontId="1"/>
  </si>
  <si>
    <t>開始等届情報</t>
    <rPh sb="0" eb="1">
      <t>ヒラ</t>
    </rPh>
    <rPh sb="1" eb="2">
      <t>ハジメ</t>
    </rPh>
    <rPh sb="2" eb="3">
      <t>トウ</t>
    </rPh>
    <rPh sb="3" eb="4">
      <t>トドケ</t>
    </rPh>
    <rPh sb="4" eb="6">
      <t>ジョウホウ</t>
    </rPh>
    <phoneticPr fontId="1"/>
  </si>
  <si>
    <t>変更確認申請書提出日</t>
    <rPh sb="0" eb="2">
      <t>ヘンコウ</t>
    </rPh>
    <rPh sb="2" eb="4">
      <t>カクニン</t>
    </rPh>
    <rPh sb="4" eb="6">
      <t>シンセイ</t>
    </rPh>
    <rPh sb="6" eb="7">
      <t>ショ</t>
    </rPh>
    <rPh sb="7" eb="9">
      <t>テイシュツ</t>
    </rPh>
    <rPh sb="9" eb="10">
      <t>ビ</t>
    </rPh>
    <phoneticPr fontId="1"/>
  </si>
  <si>
    <t>変更前</t>
    <rPh sb="0" eb="3">
      <t>ヘンコウマエ</t>
    </rPh>
    <phoneticPr fontId="1"/>
  </si>
  <si>
    <t>変更後</t>
    <rPh sb="0" eb="3">
      <t>ヘンコウゴ</t>
    </rPh>
    <phoneticPr fontId="1"/>
  </si>
  <si>
    <t>変更理由</t>
    <rPh sb="0" eb="4">
      <t>ヘンコウリユウ</t>
    </rPh>
    <phoneticPr fontId="1"/>
  </si>
  <si>
    <t>工事着工</t>
    <rPh sb="0" eb="4">
      <t>コウジチャッコウ</t>
    </rPh>
    <phoneticPr fontId="1"/>
  </si>
  <si>
    <t>イ．公設ますの深さ</t>
    <rPh sb="2" eb="4">
      <t>コウセツ</t>
    </rPh>
    <rPh sb="7" eb="8">
      <t>フカ</t>
    </rPh>
    <phoneticPr fontId="1"/>
  </si>
  <si>
    <t>ウ．公設ますの材質</t>
    <phoneticPr fontId="1"/>
  </si>
  <si>
    <t>オ．宅内ますの増設</t>
    <phoneticPr fontId="1"/>
  </si>
  <si>
    <t>カ．完成日の延長</t>
    <phoneticPr fontId="1"/>
  </si>
  <si>
    <t>キ．その他</t>
    <phoneticPr fontId="1"/>
  </si>
  <si>
    <t>変更前（ｍ）</t>
    <rPh sb="0" eb="3">
      <t>ヘンコウマエ</t>
    </rPh>
    <phoneticPr fontId="1"/>
  </si>
  <si>
    <t>変更後（ｍ）</t>
    <rPh sb="0" eb="3">
      <t>ヘンコウゴ</t>
    </rPh>
    <phoneticPr fontId="1"/>
  </si>
  <si>
    <t>完成日（変更前）</t>
    <rPh sb="0" eb="3">
      <t>カンセイビ</t>
    </rPh>
    <rPh sb="4" eb="7">
      <t>ヘンコウマエ</t>
    </rPh>
    <phoneticPr fontId="1"/>
  </si>
  <si>
    <t>完成日（変更後）</t>
    <rPh sb="0" eb="3">
      <t>カンセイビ</t>
    </rPh>
    <rPh sb="4" eb="7">
      <t>ヘンコウゴ</t>
    </rPh>
    <phoneticPr fontId="1"/>
  </si>
  <si>
    <t>ますの個数（変更前）</t>
    <rPh sb="3" eb="5">
      <t>コスウ</t>
    </rPh>
    <rPh sb="6" eb="9">
      <t>ヘンコウマエ</t>
    </rPh>
    <phoneticPr fontId="1"/>
  </si>
  <si>
    <t>ますの個数（変更後）</t>
    <rPh sb="3" eb="5">
      <t>コスウ</t>
    </rPh>
    <rPh sb="6" eb="9">
      <t>ヘンコウゴ</t>
    </rPh>
    <phoneticPr fontId="1"/>
  </si>
  <si>
    <t>公設ますの材質</t>
    <rPh sb="0" eb="2">
      <t>コウセツ</t>
    </rPh>
    <rPh sb="5" eb="7">
      <t>ザイシツ</t>
    </rPh>
    <phoneticPr fontId="1"/>
  </si>
  <si>
    <t>塩ビφ300</t>
    <rPh sb="0" eb="1">
      <t>エン</t>
    </rPh>
    <phoneticPr fontId="1"/>
  </si>
  <si>
    <t>上下水道事業管理者名</t>
    <phoneticPr fontId="1"/>
  </si>
  <si>
    <t>コンクリートφ500</t>
    <phoneticPr fontId="1"/>
  </si>
  <si>
    <t>コンクリートφ700</t>
    <phoneticPr fontId="1"/>
  </si>
  <si>
    <t>コンクリートφ750</t>
    <phoneticPr fontId="1"/>
  </si>
  <si>
    <t>コンクリートφ900</t>
    <phoneticPr fontId="1"/>
  </si>
  <si>
    <t>確認申請書
提出年度</t>
    <rPh sb="0" eb="5">
      <t>カクニンシンセイショ</t>
    </rPh>
    <rPh sb="6" eb="8">
      <t>テイシュツ</t>
    </rPh>
    <rPh sb="8" eb="10">
      <t>ネンド</t>
    </rPh>
    <phoneticPr fontId="1"/>
  </si>
  <si>
    <t>確認申請年度　（令和○年度）</t>
    <rPh sb="0" eb="2">
      <t>カクニン</t>
    </rPh>
    <rPh sb="2" eb="6">
      <t>シンセイネンド</t>
    </rPh>
    <rPh sb="8" eb="10">
      <t>レイワ</t>
    </rPh>
    <rPh sb="11" eb="12">
      <t>ネン</t>
    </rPh>
    <rPh sb="12" eb="13">
      <t>ド</t>
    </rPh>
    <phoneticPr fontId="1"/>
  </si>
  <si>
    <t>盛水給第5－</t>
    <rPh sb="0" eb="1">
      <t>モリ</t>
    </rPh>
    <rPh sb="1" eb="2">
      <t>ミズ</t>
    </rPh>
    <rPh sb="2" eb="3">
      <t>キュウ</t>
    </rPh>
    <rPh sb="3" eb="4">
      <t>ダイ</t>
    </rPh>
    <phoneticPr fontId="1"/>
  </si>
  <si>
    <t>塩ビφ200</t>
    <rPh sb="0" eb="1">
      <t>エン</t>
    </rPh>
    <phoneticPr fontId="1"/>
  </si>
  <si>
    <t>塩ビφ150</t>
    <rPh sb="0" eb="1">
      <t>エン</t>
    </rPh>
    <phoneticPr fontId="1"/>
  </si>
  <si>
    <t>工事着工</t>
    <rPh sb="0" eb="4">
      <t>コウジチャッコウ</t>
    </rPh>
    <phoneticPr fontId="1"/>
  </si>
  <si>
    <t>塩ビφ300（防護無）</t>
    <rPh sb="0" eb="1">
      <t>エン</t>
    </rPh>
    <rPh sb="7" eb="9">
      <t>ボウゴ</t>
    </rPh>
    <rPh sb="9" eb="10">
      <t>ナシ</t>
    </rPh>
    <phoneticPr fontId="1"/>
  </si>
  <si>
    <t>塩ビφ300（防護有）</t>
    <rPh sb="0" eb="1">
      <t>エン</t>
    </rPh>
    <rPh sb="7" eb="9">
      <t>ボウゴ</t>
    </rPh>
    <rPh sb="9" eb="10">
      <t>アリ</t>
    </rPh>
    <phoneticPr fontId="1"/>
  </si>
  <si>
    <t>未着手</t>
    <rPh sb="0" eb="3">
      <t>ミチャクシュ</t>
    </rPh>
    <phoneticPr fontId="1"/>
  </si>
  <si>
    <t>着工済</t>
    <rPh sb="0" eb="3">
      <t>チャッコウスミ</t>
    </rPh>
    <phoneticPr fontId="1"/>
  </si>
  <si>
    <t>変更箇所</t>
    <rPh sb="0" eb="4">
      <t>ヘンコウカショ</t>
    </rPh>
    <phoneticPr fontId="1"/>
  </si>
  <si>
    <t>変更あり</t>
    <rPh sb="0" eb="2">
      <t>ヘンコウ</t>
    </rPh>
    <phoneticPr fontId="1"/>
  </si>
  <si>
    <t>変更なし</t>
    <rPh sb="0" eb="2">
      <t>ヘンコウ</t>
    </rPh>
    <phoneticPr fontId="1"/>
  </si>
  <si>
    <t>長　澤　秀　則</t>
    <rPh sb="0" eb="1">
      <t>チョウ</t>
    </rPh>
    <rPh sb="2" eb="3">
      <t>サワ</t>
    </rPh>
    <phoneticPr fontId="1"/>
  </si>
  <si>
    <t>4.排水面積</t>
    <rPh sb="2" eb="4">
      <t>ハイスイ</t>
    </rPh>
    <rPh sb="4" eb="6">
      <t>メンセキ</t>
    </rPh>
    <phoneticPr fontId="1"/>
  </si>
  <si>
    <t>5.給水工事の
有無</t>
    <rPh sb="2" eb="4">
      <t>キュウスイ</t>
    </rPh>
    <rPh sb="4" eb="6">
      <t>コウジ</t>
    </rPh>
    <rPh sb="8" eb="10">
      <t>ウム</t>
    </rPh>
    <phoneticPr fontId="1"/>
  </si>
  <si>
    <t>6.臨時給水の
有無</t>
    <rPh sb="2" eb="4">
      <t>リンジ</t>
    </rPh>
    <rPh sb="4" eb="6">
      <t>キュウスイ</t>
    </rPh>
    <rPh sb="8" eb="10">
      <t>ウム</t>
    </rPh>
    <phoneticPr fontId="1"/>
  </si>
  <si>
    <t>7.既設図面の
有無</t>
    <rPh sb="2" eb="4">
      <t>キセツ</t>
    </rPh>
    <rPh sb="4" eb="6">
      <t>ズメン</t>
    </rPh>
    <rPh sb="8" eb="10">
      <t>ウム</t>
    </rPh>
    <phoneticPr fontId="1"/>
  </si>
  <si>
    <t>ますのみ</t>
    <phoneticPr fontId="1"/>
  </si>
  <si>
    <t>排水設備及び水洗便所</t>
    <phoneticPr fontId="1"/>
  </si>
  <si>
    <t>排水設備のみ</t>
    <phoneticPr fontId="1"/>
  </si>
  <si>
    <t>水洗便所のみ</t>
    <phoneticPr fontId="1"/>
  </si>
  <si>
    <t>排水設備等工種</t>
    <phoneticPr fontId="1"/>
  </si>
  <si>
    <t>データリスト</t>
    <phoneticPr fontId="1"/>
  </si>
  <si>
    <t>1.用途（完了届ますのみ用）</t>
    <rPh sb="2" eb="4">
      <t>ヨウト</t>
    </rPh>
    <rPh sb="5" eb="7">
      <t>カンリョウ</t>
    </rPh>
    <rPh sb="7" eb="8">
      <t>トドケ</t>
    </rPh>
    <rPh sb="12" eb="13">
      <t>ヨウ</t>
    </rPh>
    <phoneticPr fontId="1"/>
  </si>
  <si>
    <t>印刷データ（給排水課管理用）</t>
    <rPh sb="0" eb="2">
      <t>インサツ</t>
    </rPh>
    <rPh sb="6" eb="10">
      <t>キュウハイスイカ</t>
    </rPh>
    <rPh sb="10" eb="13">
      <t>カンリヨウ</t>
    </rPh>
    <phoneticPr fontId="1"/>
  </si>
  <si>
    <t xml:space="preserve">    係長</t>
    <phoneticPr fontId="1"/>
  </si>
  <si>
    <t xml:space="preserve">    係員</t>
    <phoneticPr fontId="1"/>
  </si>
  <si>
    <t xml:space="preserve">    係長</t>
    <phoneticPr fontId="1"/>
  </si>
  <si>
    <t xml:space="preserve">    係員</t>
    <phoneticPr fontId="1"/>
  </si>
  <si>
    <t>月</t>
    <rPh sb="0" eb="1">
      <t>ガツ</t>
    </rPh>
    <phoneticPr fontId="1"/>
  </si>
  <si>
    <t>日</t>
    <rPh sb="0" eb="1">
      <t>ニチ</t>
    </rPh>
    <phoneticPr fontId="1"/>
  </si>
  <si>
    <t>排水設備等工事完了検査受検申込書</t>
    <rPh sb="0" eb="4">
      <t>ハイスイセツビ</t>
    </rPh>
    <rPh sb="4" eb="5">
      <t>トウ</t>
    </rPh>
    <rPh sb="5" eb="7">
      <t>コウジ</t>
    </rPh>
    <rPh sb="7" eb="11">
      <t>カンリョウケンサ</t>
    </rPh>
    <rPh sb="11" eb="13">
      <t>ジュケン</t>
    </rPh>
    <rPh sb="13" eb="16">
      <t>モウシコミショ</t>
    </rPh>
    <phoneticPr fontId="1"/>
  </si>
  <si>
    <t>１　指定下水道工事店名</t>
    <rPh sb="2" eb="4">
      <t>シテイ</t>
    </rPh>
    <rPh sb="4" eb="7">
      <t>ゲスイドウ</t>
    </rPh>
    <rPh sb="7" eb="11">
      <t>コウジテンメイ</t>
    </rPh>
    <phoneticPr fontId="1"/>
  </si>
  <si>
    <t>２　検査年月日</t>
    <rPh sb="2" eb="4">
      <t>ケンサ</t>
    </rPh>
    <rPh sb="4" eb="7">
      <t>ネンガッピ</t>
    </rPh>
    <phoneticPr fontId="1"/>
  </si>
  <si>
    <t>時</t>
    <rPh sb="0" eb="1">
      <t>ジ</t>
    </rPh>
    <phoneticPr fontId="1"/>
  </si>
  <si>
    <t>分</t>
    <rPh sb="0" eb="1">
      <t>フン</t>
    </rPh>
    <phoneticPr fontId="1"/>
  </si>
  <si>
    <t>３　検査件数</t>
    <rPh sb="2" eb="6">
      <t>ケンサケンスウ</t>
    </rPh>
    <phoneticPr fontId="1"/>
  </si>
  <si>
    <t>件</t>
    <rPh sb="0" eb="1">
      <t>ケン</t>
    </rPh>
    <phoneticPr fontId="1"/>
  </si>
  <si>
    <t>４　検査内訳</t>
    <rPh sb="2" eb="6">
      <t>ケンサウチワケ</t>
    </rPh>
    <phoneticPr fontId="1"/>
  </si>
  <si>
    <t>No.</t>
    <phoneticPr fontId="1"/>
  </si>
  <si>
    <t>確認番号</t>
    <rPh sb="0" eb="2">
      <t>カクニン</t>
    </rPh>
    <rPh sb="2" eb="4">
      <t>バンゴウ</t>
    </rPh>
    <phoneticPr fontId="1"/>
  </si>
  <si>
    <t>申請者氏名</t>
    <rPh sb="0" eb="3">
      <t>シンセイシャ</t>
    </rPh>
    <rPh sb="3" eb="5">
      <t>シメイ</t>
    </rPh>
    <phoneticPr fontId="1"/>
  </si>
  <si>
    <t>設置場所</t>
    <rPh sb="0" eb="4">
      <t>セッチバショ</t>
    </rPh>
    <phoneticPr fontId="1"/>
  </si>
  <si>
    <t>申請
No.</t>
    <rPh sb="0" eb="2">
      <t>シンセイ</t>
    </rPh>
    <phoneticPr fontId="1"/>
  </si>
  <si>
    <t>指定工事店名</t>
    <rPh sb="0" eb="2">
      <t>シテイ</t>
    </rPh>
    <rPh sb="2" eb="4">
      <t>コウジ</t>
    </rPh>
    <rPh sb="4" eb="5">
      <t>テン</t>
    </rPh>
    <rPh sb="5" eb="6">
      <t>メイ</t>
    </rPh>
    <phoneticPr fontId="1"/>
  </si>
  <si>
    <t>【申請情報入力シート】</t>
    <rPh sb="1" eb="3">
      <t>シンセイ</t>
    </rPh>
    <rPh sb="3" eb="5">
      <t>ジョウホウ</t>
    </rPh>
    <rPh sb="5" eb="7">
      <t>ニュウリョク</t>
    </rPh>
    <phoneticPr fontId="1"/>
  </si>
  <si>
    <t>【指定下水道工事店情報入力シート】</t>
    <rPh sb="1" eb="3">
      <t>シテイ</t>
    </rPh>
    <rPh sb="3" eb="6">
      <t>ゲスイドウ</t>
    </rPh>
    <rPh sb="6" eb="9">
      <t>コウジテン</t>
    </rPh>
    <rPh sb="9" eb="11">
      <t>ジョウホウ</t>
    </rPh>
    <rPh sb="11" eb="13">
      <t>ニュウリョク</t>
    </rPh>
    <phoneticPr fontId="1"/>
  </si>
  <si>
    <t>登録番号　※自動入力</t>
    <rPh sb="0" eb="2">
      <t>トウロク</t>
    </rPh>
    <rPh sb="2" eb="4">
      <t>バンゴウ</t>
    </rPh>
    <rPh sb="6" eb="8">
      <t>ジドウ</t>
    </rPh>
    <rPh sb="8" eb="10">
      <t>ニュウリョク</t>
    </rPh>
    <phoneticPr fontId="1"/>
  </si>
  <si>
    <t>氏名　　※自動入力</t>
    <rPh sb="0" eb="2">
      <t>シメイ</t>
    </rPh>
    <phoneticPr fontId="1"/>
  </si>
  <si>
    <r>
      <t>コード</t>
    </r>
    <r>
      <rPr>
        <sz val="7"/>
        <rFont val="ＭＳ Ｐ明朝"/>
        <family val="1"/>
        <charset val="128"/>
      </rPr>
      <t>※指定店情報ｼｰﾄのｺｰﾄﾞを入力</t>
    </r>
    <rPh sb="4" eb="7">
      <t>シテイテン</t>
    </rPh>
    <rPh sb="7" eb="9">
      <t>ジョウホウ</t>
    </rPh>
    <rPh sb="18" eb="20">
      <t>ニュウリョク</t>
    </rPh>
    <phoneticPr fontId="1"/>
  </si>
  <si>
    <t>ア．公設ますの位置（変更有無）</t>
    <rPh sb="10" eb="14">
      <t>ヘンコウウム</t>
    </rPh>
    <phoneticPr fontId="1"/>
  </si>
  <si>
    <t>エ．経路の大幅な変更（変更有無）</t>
    <rPh sb="11" eb="15">
      <t>ヘンコウウム</t>
    </rPh>
    <phoneticPr fontId="1"/>
  </si>
  <si>
    <t>【上記申請No.以外を指定する場合に入力】</t>
    <rPh sb="1" eb="3">
      <t>ジョウキ</t>
    </rPh>
    <rPh sb="3" eb="5">
      <t>シンセイ</t>
    </rPh>
    <rPh sb="8" eb="10">
      <t>イガイ</t>
    </rPh>
    <rPh sb="11" eb="13">
      <t>シテイ</t>
    </rPh>
    <rPh sb="15" eb="17">
      <t>バアイ</t>
    </rPh>
    <rPh sb="18" eb="20">
      <t>ニュウリョク</t>
    </rPh>
    <phoneticPr fontId="1"/>
  </si>
  <si>
    <t>排水設備等確認申請の有無　※自動入力</t>
    <rPh sb="0" eb="2">
      <t>ハイスイ</t>
    </rPh>
    <rPh sb="2" eb="4">
      <t>セツビ</t>
    </rPh>
    <rPh sb="4" eb="5">
      <t>トウ</t>
    </rPh>
    <rPh sb="5" eb="7">
      <t>カクニン</t>
    </rPh>
    <rPh sb="7" eb="9">
      <t>シンセイ</t>
    </rPh>
    <rPh sb="10" eb="12">
      <t>ウム</t>
    </rPh>
    <rPh sb="14" eb="18">
      <t>ジドウニュウリョク</t>
    </rPh>
    <phoneticPr fontId="1"/>
  </si>
  <si>
    <t>盛水給第5-</t>
    <phoneticPr fontId="1"/>
  </si>
  <si>
    <t>（電話番号）</t>
    <rPh sb="1" eb="3">
      <t>デンワ</t>
    </rPh>
    <rPh sb="3" eb="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</si>
</sst>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_);[Red]\(#,##0\)"/>
    <numFmt numFmtId="179" formatCode="0_ "/>
    <numFmt numFmtId="180" formatCode="0_);[Red]\(0\)"/>
    <numFmt numFmtId="181" formatCode="[$-411]ge\.m\.d;@"/>
    <numFmt numFmtId="182" formatCode="0_ ;[Red]\-0\ "/>
    <numFmt numFmtId="183" formatCode="[$-411]ggge&quot;年&quot;m&quot;月&quot;d&quot;日&quot;;@"/>
    <numFmt numFmtId="184" formatCode="[$]ggge&quot;年&quot;m&quot;月&quot;d&quot;日&quot;;@" x16r2:formatCode16="[$-ja-JP-x-gannen]ggge&quot;年&quot;m&quot;月&quot;d&quot;日&quot;;@"/>
    <numFmt numFmtId="185" formatCode="0.00_);[Red]\(0.00\)"/>
  </numFmts>
  <fonts count="31" x14ac:knownFonts="1">
    <font>
      <sz val="11"/>
      <name val="ＭＳ Ｐゴシック"/>
      <family val="3"/>
      <charset val="128"/>
    </font>
    <font>
      <sz val="6"/>
      <name val="ＭＳ Ｐゴシック"/>
      <family val="3"/>
      <charset val="128"/>
    </font>
    <font>
      <sz val="8"/>
      <name val="ＭＳ Ｐ明朝"/>
      <family val="1"/>
      <charset val="128"/>
    </font>
    <font>
      <sz val="11"/>
      <name val="ＭＳ Ｐゴシック"/>
      <family val="3"/>
      <charset val="128"/>
    </font>
    <font>
      <sz val="10"/>
      <name val="ＭＳ Ｐ明朝"/>
      <family val="1"/>
      <charset val="128"/>
    </font>
    <font>
      <sz val="10"/>
      <name val="ＭＳ Ｐゴシック"/>
      <family val="3"/>
      <charset val="128"/>
    </font>
    <font>
      <sz val="6"/>
      <name val="ＭＳ Ｐ明朝"/>
      <family val="1"/>
      <charset val="128"/>
    </font>
    <font>
      <sz val="11"/>
      <name val="ＭＳ Ｐ明朝"/>
      <family val="1"/>
      <charset val="128"/>
    </font>
    <font>
      <sz val="14"/>
      <name val="ＭＳ Ｐ明朝"/>
      <family val="1"/>
      <charset val="128"/>
    </font>
    <font>
      <sz val="12"/>
      <name val="ＭＳ Ｐ明朝"/>
      <family val="1"/>
      <charset val="128"/>
    </font>
    <font>
      <sz val="6"/>
      <name val="ＭＳ Ｐゴシック"/>
      <family val="3"/>
      <charset val="128"/>
    </font>
    <font>
      <sz val="8"/>
      <color indexed="8"/>
      <name val="ＭＳ Ｐ明朝"/>
      <family val="1"/>
      <charset val="128"/>
    </font>
    <font>
      <sz val="9"/>
      <name val="ＭＳ Ｐゴシック"/>
      <family val="3"/>
      <charset val="128"/>
    </font>
    <font>
      <sz val="9"/>
      <name val="ＭＳ Ｐ明朝"/>
      <family val="1"/>
      <charset val="128"/>
    </font>
    <font>
      <sz val="26"/>
      <name val="ＭＳ Ｐ明朝"/>
      <family val="1"/>
      <charset val="128"/>
    </font>
    <font>
      <b/>
      <sz val="12"/>
      <name val="ＭＳ Ｐゴシック"/>
      <family val="3"/>
      <charset val="128"/>
    </font>
    <font>
      <b/>
      <sz val="16"/>
      <name val="ＭＳ Ｐゴシック"/>
      <family val="3"/>
      <charset val="128"/>
    </font>
    <font>
      <sz val="11"/>
      <color theme="1"/>
      <name val="ＭＳ Ｐゴシック"/>
      <family val="3"/>
      <charset val="128"/>
      <scheme val="minor"/>
    </font>
    <font>
      <sz val="9"/>
      <color theme="1"/>
      <name val="ＭＳ Ｐ明朝"/>
      <family val="1"/>
      <charset val="128"/>
    </font>
    <font>
      <sz val="14"/>
      <color theme="1"/>
      <name val="ＭＳ Ｐ明朝"/>
      <family val="1"/>
      <charset val="128"/>
    </font>
    <font>
      <sz val="6"/>
      <color theme="1"/>
      <name val="ＭＳ Ｐ明朝"/>
      <family val="1"/>
      <charset val="128"/>
    </font>
    <font>
      <sz val="8"/>
      <color theme="1"/>
      <name val="ＭＳ Ｐ明朝"/>
      <family val="1"/>
      <charset val="128"/>
    </font>
    <font>
      <b/>
      <sz val="11"/>
      <color rgb="FFFFFF00"/>
      <name val="ＭＳ Ｐゴシック"/>
      <family val="3"/>
      <charset val="128"/>
      <scheme val="minor"/>
    </font>
    <font>
      <b/>
      <sz val="24"/>
      <color rgb="FFFFFF00"/>
      <name val="ＭＳ Ｐゴシック"/>
      <family val="3"/>
      <charset val="128"/>
      <scheme val="minor"/>
    </font>
    <font>
      <sz val="22"/>
      <name val="ＭＳ Ｐ明朝"/>
      <family val="1"/>
      <charset val="128"/>
    </font>
    <font>
      <sz val="16"/>
      <name val="ＭＳ Ｐゴシック"/>
      <family val="3"/>
      <charset val="128"/>
    </font>
    <font>
      <sz val="14"/>
      <name val="ＭＳ Ｐゴシック"/>
      <family val="3"/>
      <charset val="128"/>
    </font>
    <font>
      <sz val="10.5"/>
      <name val="ＭＳ Ｐゴシック"/>
      <family val="3"/>
      <charset val="128"/>
    </font>
    <font>
      <b/>
      <sz val="16"/>
      <name val="ＭＳ ゴシック"/>
      <family val="3"/>
      <charset val="128"/>
    </font>
    <font>
      <b/>
      <sz val="18"/>
      <color rgb="FFFFFF00"/>
      <name val="ＭＳ Ｐゴシック"/>
      <family val="3"/>
      <charset val="128"/>
    </font>
    <font>
      <sz val="7"/>
      <name val="ＭＳ Ｐ明朝"/>
      <family val="1"/>
      <charset val="128"/>
    </font>
  </fonts>
  <fills count="17">
    <fill>
      <patternFill patternType="none"/>
    </fill>
    <fill>
      <patternFill patternType="gray125"/>
    </fill>
    <fill>
      <patternFill patternType="solid">
        <fgColor indexed="26"/>
        <bgColor indexed="64"/>
      </patternFill>
    </fill>
    <fill>
      <patternFill patternType="gray0625"/>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rgb="FFFFCCFF"/>
        <bgColor indexed="64"/>
      </patternFill>
    </fill>
    <fill>
      <patternFill patternType="solid">
        <fgColor rgb="FFCCFFCC"/>
        <bgColor indexed="64"/>
      </patternFill>
    </fill>
    <fill>
      <patternFill patternType="solid">
        <fgColor rgb="FFCCCCFF"/>
        <bgColor indexed="64"/>
      </patternFill>
    </fill>
    <fill>
      <patternFill patternType="solid">
        <fgColor theme="2" tint="-9.9978637043366805E-2"/>
        <bgColor indexed="64"/>
      </patternFill>
    </fill>
    <fill>
      <patternFill patternType="solid">
        <fgColor rgb="FFB2B2B2"/>
        <bgColor indexed="64"/>
      </patternFill>
    </fill>
    <fill>
      <patternFill patternType="solid">
        <fgColor rgb="FF0000FF"/>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rgb="FFFFC000"/>
        <bgColor indexed="64"/>
      </patternFill>
    </fill>
  </fills>
  <borders count="139">
    <border>
      <left/>
      <right/>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diagonalUp="1">
      <left style="thin">
        <color indexed="64"/>
      </left>
      <right style="hair">
        <color indexed="64"/>
      </right>
      <top style="thin">
        <color indexed="64"/>
      </top>
      <bottom style="hair">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double">
        <color indexed="64"/>
      </left>
      <right/>
      <top/>
      <bottom style="thin">
        <color indexed="64"/>
      </bottom>
      <diagonal/>
    </border>
    <border>
      <left style="hair">
        <color indexed="64"/>
      </left>
      <right style="thin">
        <color indexed="64"/>
      </right>
      <top style="double">
        <color indexed="64"/>
      </top>
      <bottom style="hair">
        <color indexed="64"/>
      </bottom>
      <diagonal/>
    </border>
    <border>
      <left/>
      <right/>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double">
        <color indexed="64"/>
      </left>
      <right/>
      <top/>
      <bottom/>
      <diagonal/>
    </border>
    <border>
      <left/>
      <right style="double">
        <color indexed="64"/>
      </right>
      <top/>
      <bottom/>
      <diagonal/>
    </border>
    <border>
      <left/>
      <right style="hair">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3333FF"/>
      </left>
      <right/>
      <top style="medium">
        <color rgb="FF3333FF"/>
      </top>
      <bottom/>
      <diagonal/>
    </border>
    <border>
      <left/>
      <right/>
      <top style="medium">
        <color rgb="FF3333FF"/>
      </top>
      <bottom/>
      <diagonal/>
    </border>
    <border>
      <left/>
      <right style="medium">
        <color rgb="FF3333FF"/>
      </right>
      <top style="medium">
        <color rgb="FF3333FF"/>
      </top>
      <bottom/>
      <diagonal/>
    </border>
    <border>
      <left style="medium">
        <color rgb="FF3333FF"/>
      </left>
      <right/>
      <top/>
      <bottom/>
      <diagonal/>
    </border>
    <border>
      <left/>
      <right style="medium">
        <color rgb="FF3333FF"/>
      </right>
      <top/>
      <bottom/>
      <diagonal/>
    </border>
    <border>
      <left style="medium">
        <color rgb="FF3333FF"/>
      </left>
      <right/>
      <top/>
      <bottom style="medium">
        <color rgb="FF3333FF"/>
      </bottom>
      <diagonal/>
    </border>
    <border>
      <left/>
      <right/>
      <top/>
      <bottom style="medium">
        <color rgb="FF3333FF"/>
      </bottom>
      <diagonal/>
    </border>
    <border>
      <left/>
      <right style="medium">
        <color rgb="FF3333FF"/>
      </right>
      <top/>
      <bottom style="medium">
        <color rgb="FF3333FF"/>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hair">
        <color indexed="64"/>
      </right>
      <top style="double">
        <color indexed="64"/>
      </top>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hair">
        <color indexed="64"/>
      </left>
      <right style="hair">
        <color indexed="64"/>
      </right>
      <top/>
      <bottom style="double">
        <color indexed="64"/>
      </bottom>
      <diagonal/>
    </border>
  </borders>
  <cellStyleXfs count="6">
    <xf numFmtId="0" fontId="0" fillId="0" borderId="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7" fillId="0" borderId="0" applyFont="0" applyFill="0" applyBorder="0" applyAlignment="0" applyProtection="0">
      <alignment vertical="center"/>
    </xf>
    <xf numFmtId="0" fontId="3" fillId="0" borderId="0">
      <alignment vertical="center"/>
    </xf>
    <xf numFmtId="0" fontId="17" fillId="0" borderId="0">
      <alignment vertical="center"/>
    </xf>
  </cellStyleXfs>
  <cellXfs count="1211">
    <xf numFmtId="0" fontId="0" fillId="0" borderId="0" xfId="0"/>
    <xf numFmtId="0" fontId="3" fillId="2" borderId="0" xfId="4" applyFill="1">
      <alignment vertical="center"/>
    </xf>
    <xf numFmtId="0" fontId="3" fillId="2" borderId="0" xfId="4" applyFill="1" applyAlignment="1">
      <alignment horizontal="center" vertical="center" shrinkToFit="1"/>
    </xf>
    <xf numFmtId="0" fontId="17" fillId="4" borderId="0" xfId="5" applyFill="1">
      <alignment vertical="center"/>
    </xf>
    <xf numFmtId="0" fontId="18" fillId="4" borderId="0" xfId="5" applyFont="1" applyFill="1">
      <alignment vertical="center"/>
    </xf>
    <xf numFmtId="0" fontId="17" fillId="0" borderId="0" xfId="5">
      <alignment vertical="center"/>
    </xf>
    <xf numFmtId="0" fontId="18" fillId="5" borderId="0" xfId="5" applyFont="1" applyFill="1">
      <alignment vertical="center"/>
    </xf>
    <xf numFmtId="0" fontId="13" fillId="6" borderId="0" xfId="4" applyFont="1" applyFill="1">
      <alignment vertical="center"/>
    </xf>
    <xf numFmtId="0" fontId="13" fillId="6" borderId="0" xfId="4" applyFont="1" applyFill="1" applyAlignment="1">
      <alignment vertical="center" shrinkToFit="1"/>
    </xf>
    <xf numFmtId="177" fontId="3" fillId="2" borderId="0" xfId="4" applyNumberFormat="1" applyFill="1">
      <alignment vertical="center"/>
    </xf>
    <xf numFmtId="0" fontId="17" fillId="7" borderId="0" xfId="5" applyFill="1">
      <alignment vertical="center"/>
    </xf>
    <xf numFmtId="0" fontId="18" fillId="7" borderId="0" xfId="5" applyFont="1" applyFill="1">
      <alignment vertical="center"/>
    </xf>
    <xf numFmtId="0" fontId="18" fillId="7" borderId="0" xfId="5" applyFont="1" applyFill="1" applyAlignment="1">
      <alignment horizontal="center" vertical="center"/>
    </xf>
    <xf numFmtId="0" fontId="17" fillId="5" borderId="101" xfId="5" applyFill="1" applyBorder="1">
      <alignment vertical="center"/>
    </xf>
    <xf numFmtId="0" fontId="18" fillId="5" borderId="102" xfId="5" applyFont="1" applyFill="1" applyBorder="1">
      <alignment vertical="center"/>
    </xf>
    <xf numFmtId="0" fontId="17" fillId="5" borderId="103" xfId="5" applyFill="1" applyBorder="1">
      <alignment vertical="center"/>
    </xf>
    <xf numFmtId="0" fontId="18" fillId="5" borderId="104" xfId="5" applyFont="1" applyFill="1" applyBorder="1" applyAlignment="1">
      <alignment horizontal="center" vertical="center"/>
    </xf>
    <xf numFmtId="0" fontId="18" fillId="5" borderId="104" xfId="5" applyFont="1" applyFill="1" applyBorder="1">
      <alignment vertical="center"/>
    </xf>
    <xf numFmtId="0" fontId="18" fillId="5" borderId="105" xfId="5" applyFont="1" applyFill="1" applyBorder="1">
      <alignment vertical="center"/>
    </xf>
    <xf numFmtId="0" fontId="18" fillId="5" borderId="0" xfId="5" applyFont="1" applyFill="1" applyAlignment="1">
      <alignment vertical="center" shrinkToFit="1"/>
    </xf>
    <xf numFmtId="58" fontId="18" fillId="5" borderId="0" xfId="5" applyNumberFormat="1" applyFont="1" applyFill="1">
      <alignment vertical="center"/>
    </xf>
    <xf numFmtId="0" fontId="19" fillId="5" borderId="0" xfId="5" applyFont="1" applyFill="1">
      <alignment vertical="center"/>
    </xf>
    <xf numFmtId="0" fontId="18" fillId="5" borderId="0" xfId="5" applyFont="1" applyFill="1" applyAlignment="1">
      <alignment vertical="center" wrapText="1"/>
    </xf>
    <xf numFmtId="49" fontId="18" fillId="5" borderId="0" xfId="5" applyNumberFormat="1" applyFont="1" applyFill="1">
      <alignment vertical="center"/>
    </xf>
    <xf numFmtId="49" fontId="18" fillId="5" borderId="0" xfId="5" applyNumberFormat="1" applyFont="1" applyFill="1" applyAlignment="1">
      <alignment vertical="center" shrinkToFit="1"/>
    </xf>
    <xf numFmtId="0" fontId="17" fillId="5" borderId="106" xfId="5" applyFill="1" applyBorder="1">
      <alignment vertical="center"/>
    </xf>
    <xf numFmtId="0" fontId="17" fillId="5" borderId="107" xfId="5" applyFill="1" applyBorder="1">
      <alignment vertical="center"/>
    </xf>
    <xf numFmtId="0" fontId="17" fillId="5" borderId="108" xfId="5" applyFill="1" applyBorder="1">
      <alignment vertical="center"/>
    </xf>
    <xf numFmtId="0" fontId="17" fillId="5" borderId="0" xfId="5" applyFill="1">
      <alignment vertical="center"/>
    </xf>
    <xf numFmtId="0" fontId="17" fillId="5" borderId="102" xfId="5" applyFill="1" applyBorder="1">
      <alignment vertical="center"/>
    </xf>
    <xf numFmtId="38" fontId="18" fillId="5" borderId="0" xfId="3" applyFont="1" applyFill="1" applyBorder="1" applyAlignment="1">
      <alignment vertical="center" shrinkToFit="1"/>
    </xf>
    <xf numFmtId="182" fontId="18" fillId="5" borderId="0" xfId="3" applyNumberFormat="1" applyFont="1" applyFill="1" applyBorder="1" applyAlignment="1">
      <alignment vertical="center"/>
    </xf>
    <xf numFmtId="38" fontId="18" fillId="5" borderId="0" xfId="3" applyFont="1" applyFill="1" applyBorder="1" applyAlignment="1">
      <alignment vertical="center" wrapText="1"/>
    </xf>
    <xf numFmtId="0" fontId="20" fillId="5" borderId="0" xfId="5" applyFont="1" applyFill="1" applyAlignment="1">
      <alignment vertical="top"/>
    </xf>
    <xf numFmtId="0" fontId="21" fillId="5" borderId="0" xfId="5" applyFont="1" applyFill="1" applyAlignment="1">
      <alignment vertical="center" wrapText="1"/>
    </xf>
    <xf numFmtId="0" fontId="21" fillId="5" borderId="0" xfId="5" applyFont="1" applyFill="1">
      <alignment vertical="center"/>
    </xf>
    <xf numFmtId="0" fontId="18" fillId="5" borderId="0" xfId="5" applyFont="1" applyFill="1" applyAlignment="1">
      <alignment vertical="center" wrapText="1" shrinkToFit="1"/>
    </xf>
    <xf numFmtId="38" fontId="18" fillId="5" borderId="0" xfId="3" applyFont="1" applyFill="1" applyBorder="1" applyAlignment="1">
      <alignment vertical="center"/>
    </xf>
    <xf numFmtId="0" fontId="17" fillId="5" borderId="109" xfId="5" applyFill="1" applyBorder="1">
      <alignment vertical="center"/>
    </xf>
    <xf numFmtId="0" fontId="18" fillId="5" borderId="110" xfId="5" applyFont="1" applyFill="1" applyBorder="1" applyAlignment="1">
      <alignment horizontal="center" vertical="center"/>
    </xf>
    <xf numFmtId="0" fontId="18" fillId="5" borderId="110" xfId="5" applyFont="1" applyFill="1" applyBorder="1">
      <alignment vertical="center"/>
    </xf>
    <xf numFmtId="0" fontId="18" fillId="5" borderId="111" xfId="5" applyFont="1" applyFill="1" applyBorder="1">
      <alignment vertical="center"/>
    </xf>
    <xf numFmtId="0" fontId="17" fillId="5" borderId="112" xfId="5" applyFill="1" applyBorder="1">
      <alignment vertical="center"/>
    </xf>
    <xf numFmtId="0" fontId="18" fillId="5" borderId="113" xfId="5" applyFont="1" applyFill="1" applyBorder="1">
      <alignment vertical="center"/>
    </xf>
    <xf numFmtId="0" fontId="17" fillId="5" borderId="114" xfId="5" applyFill="1" applyBorder="1">
      <alignment vertical="center"/>
    </xf>
    <xf numFmtId="0" fontId="18" fillId="5" borderId="115" xfId="5" applyFont="1" applyFill="1" applyBorder="1">
      <alignment vertical="center"/>
    </xf>
    <xf numFmtId="0" fontId="18" fillId="5" borderId="116" xfId="5" applyFont="1" applyFill="1" applyBorder="1">
      <alignment vertical="center"/>
    </xf>
    <xf numFmtId="0" fontId="0" fillId="5" borderId="106" xfId="0" applyFill="1" applyBorder="1"/>
    <xf numFmtId="0" fontId="4" fillId="5" borderId="107" xfId="0" applyFont="1" applyFill="1" applyBorder="1" applyAlignment="1">
      <alignment vertical="center"/>
    </xf>
    <xf numFmtId="0" fontId="4" fillId="5" borderId="107" xfId="0" applyFont="1" applyFill="1" applyBorder="1"/>
    <xf numFmtId="0" fontId="0" fillId="5" borderId="108" xfId="0" applyFill="1" applyBorder="1"/>
    <xf numFmtId="0" fontId="0" fillId="5" borderId="101" xfId="0" applyFill="1" applyBorder="1"/>
    <xf numFmtId="0" fontId="0" fillId="5" borderId="102" xfId="0" applyFill="1" applyBorder="1"/>
    <xf numFmtId="0" fontId="4" fillId="5" borderId="2" xfId="0" applyFont="1" applyFill="1" applyBorder="1"/>
    <xf numFmtId="0" fontId="4" fillId="5" borderId="3" xfId="0" applyFont="1" applyFill="1" applyBorder="1"/>
    <xf numFmtId="176" fontId="4" fillId="5" borderId="0" xfId="0" applyNumberFormat="1" applyFont="1" applyFill="1" applyAlignment="1">
      <alignment horizontal="center" vertical="center"/>
    </xf>
    <xf numFmtId="0" fontId="4" fillId="5" borderId="102" xfId="0" applyFont="1" applyFill="1" applyBorder="1" applyAlignment="1">
      <alignment vertical="center"/>
    </xf>
    <xf numFmtId="0" fontId="13" fillId="5" borderId="5" xfId="0" applyFont="1" applyFill="1" applyBorder="1" applyAlignment="1">
      <alignment vertical="center" wrapText="1"/>
    </xf>
    <xf numFmtId="0" fontId="13" fillId="5" borderId="6" xfId="0" applyFont="1" applyFill="1" applyBorder="1" applyAlignment="1">
      <alignment vertical="center" wrapText="1"/>
    </xf>
    <xf numFmtId="0" fontId="0" fillId="5" borderId="103" xfId="0" applyFill="1" applyBorder="1"/>
    <xf numFmtId="0" fontId="4" fillId="5" borderId="104" xfId="0" applyFont="1" applyFill="1" applyBorder="1" applyAlignment="1">
      <alignment horizontal="right" vertical="center"/>
    </xf>
    <xf numFmtId="0" fontId="0" fillId="5" borderId="105" xfId="0" applyFill="1" applyBorder="1"/>
    <xf numFmtId="0" fontId="7" fillId="5" borderId="0" xfId="0" applyFont="1" applyFill="1"/>
    <xf numFmtId="0" fontId="7" fillId="5" borderId="3" xfId="0" applyFont="1" applyFill="1" applyBorder="1"/>
    <xf numFmtId="0" fontId="7" fillId="5" borderId="9" xfId="0" applyFont="1" applyFill="1" applyBorder="1"/>
    <xf numFmtId="0" fontId="7" fillId="5" borderId="10" xfId="0" applyFont="1" applyFill="1" applyBorder="1"/>
    <xf numFmtId="0" fontId="7" fillId="5" borderId="5" xfId="0" applyFont="1" applyFill="1" applyBorder="1"/>
    <xf numFmtId="0" fontId="7" fillId="5" borderId="11" xfId="0" applyFont="1" applyFill="1" applyBorder="1"/>
    <xf numFmtId="0" fontId="4" fillId="5" borderId="104" xfId="0" applyFont="1" applyFill="1" applyBorder="1" applyAlignment="1">
      <alignment vertical="center"/>
    </xf>
    <xf numFmtId="0" fontId="4" fillId="5" borderId="104" xfId="0" applyFont="1" applyFill="1" applyBorder="1"/>
    <xf numFmtId="0" fontId="13" fillId="2" borderId="0" xfId="4" applyFont="1" applyFill="1" applyAlignment="1">
      <alignment horizontal="center" vertical="center" wrapText="1"/>
    </xf>
    <xf numFmtId="0" fontId="13" fillId="9" borderId="13" xfId="4" applyFont="1" applyFill="1" applyBorder="1" applyAlignment="1">
      <alignment horizontal="center" vertical="center" wrapText="1"/>
    </xf>
    <xf numFmtId="0" fontId="13" fillId="9" borderId="14" xfId="4" applyFont="1" applyFill="1" applyBorder="1" applyAlignment="1">
      <alignment horizontal="center" vertical="center" wrapText="1"/>
    </xf>
    <xf numFmtId="0" fontId="13" fillId="9" borderId="14" xfId="4" applyFont="1" applyFill="1" applyBorder="1" applyAlignment="1">
      <alignment horizontal="center" vertical="center" wrapText="1" shrinkToFit="1"/>
    </xf>
    <xf numFmtId="0" fontId="13" fillId="9" borderId="15" xfId="4" applyFont="1" applyFill="1" applyBorder="1" applyAlignment="1">
      <alignment horizontal="center" vertical="center" wrapText="1" shrinkToFit="1"/>
    </xf>
    <xf numFmtId="0" fontId="13" fillId="9" borderId="16" xfId="4" applyFont="1" applyFill="1" applyBorder="1" applyAlignment="1">
      <alignment horizontal="center" vertical="center" wrapText="1" shrinkToFit="1"/>
    </xf>
    <xf numFmtId="0" fontId="13" fillId="9" borderId="11" xfId="4" applyFont="1" applyFill="1" applyBorder="1" applyAlignment="1">
      <alignment horizontal="center" vertical="center" wrapText="1"/>
    </xf>
    <xf numFmtId="0" fontId="13" fillId="6" borderId="0" xfId="4" applyFont="1" applyFill="1" applyAlignment="1">
      <alignment horizontal="center" vertical="center" wrapText="1"/>
    </xf>
    <xf numFmtId="0" fontId="12" fillId="6" borderId="0" xfId="4" applyFont="1" applyFill="1" applyAlignment="1">
      <alignment horizontal="center" vertical="center" wrapText="1"/>
    </xf>
    <xf numFmtId="0" fontId="13" fillId="9" borderId="18" xfId="4" applyFont="1" applyFill="1" applyBorder="1" applyAlignment="1">
      <alignment horizontal="center" vertical="center" shrinkToFit="1"/>
    </xf>
    <xf numFmtId="181" fontId="13" fillId="9" borderId="1" xfId="4" applyNumberFormat="1" applyFont="1" applyFill="1" applyBorder="1" applyAlignment="1">
      <alignment horizontal="center" vertical="center" shrinkToFit="1"/>
    </xf>
    <xf numFmtId="181" fontId="13" fillId="9" borderId="19" xfId="4" applyNumberFormat="1" applyFont="1" applyFill="1" applyBorder="1" applyAlignment="1">
      <alignment horizontal="center" vertical="center" shrinkToFit="1"/>
    </xf>
    <xf numFmtId="0" fontId="13" fillId="9" borderId="1" xfId="4" applyFont="1" applyFill="1" applyBorder="1" applyAlignment="1">
      <alignment horizontal="center" vertical="center" shrinkToFit="1"/>
    </xf>
    <xf numFmtId="0" fontId="13" fillId="9" borderId="20" xfId="4" applyFont="1" applyFill="1" applyBorder="1" applyAlignment="1">
      <alignment horizontal="center" vertical="center" shrinkToFit="1"/>
    </xf>
    <xf numFmtId="0" fontId="13" fillId="10" borderId="27" xfId="4" applyFont="1" applyFill="1" applyBorder="1" applyAlignment="1">
      <alignment horizontal="center" vertical="center" wrapText="1"/>
    </xf>
    <xf numFmtId="0" fontId="13" fillId="10" borderId="28" xfId="4" applyFont="1" applyFill="1" applyBorder="1" applyAlignment="1">
      <alignment horizontal="center" vertical="center" wrapText="1"/>
    </xf>
    <xf numFmtId="0" fontId="13" fillId="10" borderId="29" xfId="4" applyFont="1" applyFill="1" applyBorder="1" applyAlignment="1">
      <alignment horizontal="center" vertical="center" wrapText="1"/>
    </xf>
    <xf numFmtId="181" fontId="13" fillId="10" borderId="29" xfId="4" applyNumberFormat="1" applyFont="1" applyFill="1" applyBorder="1" applyAlignment="1">
      <alignment horizontal="center" vertical="center" wrapText="1"/>
    </xf>
    <xf numFmtId="0" fontId="13" fillId="10" borderId="30" xfId="4" applyFont="1" applyFill="1" applyBorder="1" applyAlignment="1">
      <alignment horizontal="center" vertical="center" wrapText="1"/>
    </xf>
    <xf numFmtId="0" fontId="13" fillId="10" borderId="31" xfId="4" applyFont="1" applyFill="1" applyBorder="1">
      <alignment vertical="center"/>
    </xf>
    <xf numFmtId="181" fontId="13" fillId="10" borderId="27" xfId="4" applyNumberFormat="1" applyFont="1" applyFill="1" applyBorder="1" applyAlignment="1">
      <alignment horizontal="center" vertical="center" shrinkToFit="1"/>
    </xf>
    <xf numFmtId="181" fontId="13" fillId="10" borderId="29" xfId="4" applyNumberFormat="1" applyFont="1" applyFill="1" applyBorder="1" applyAlignment="1">
      <alignment horizontal="center" vertical="center" shrinkToFit="1"/>
    </xf>
    <xf numFmtId="181" fontId="13" fillId="10" borderId="5" xfId="4" applyNumberFormat="1" applyFont="1" applyFill="1" applyBorder="1" applyAlignment="1">
      <alignment horizontal="center" vertical="center" shrinkToFit="1"/>
    </xf>
    <xf numFmtId="181" fontId="13" fillId="10" borderId="30" xfId="4" applyNumberFormat="1" applyFont="1" applyFill="1" applyBorder="1" applyAlignment="1">
      <alignment horizontal="center" vertical="center" shrinkToFit="1"/>
    </xf>
    <xf numFmtId="180" fontId="13" fillId="6" borderId="0" xfId="4" applyNumberFormat="1" applyFont="1" applyFill="1">
      <alignment vertical="center"/>
    </xf>
    <xf numFmtId="180" fontId="13" fillId="6" borderId="0" xfId="4" applyNumberFormat="1" applyFont="1" applyFill="1" applyAlignment="1">
      <alignment vertical="center" shrinkToFit="1"/>
    </xf>
    <xf numFmtId="0" fontId="13" fillId="4" borderId="13" xfId="4" applyFont="1" applyFill="1" applyBorder="1" applyAlignment="1">
      <alignment horizontal="center" vertical="center" wrapText="1"/>
    </xf>
    <xf numFmtId="0" fontId="13" fillId="4" borderId="32" xfId="4" applyFont="1" applyFill="1" applyBorder="1" applyAlignment="1">
      <alignment horizontal="center" vertical="center" wrapText="1"/>
    </xf>
    <xf numFmtId="0" fontId="13" fillId="4" borderId="15" xfId="4" applyFont="1" applyFill="1" applyBorder="1" applyAlignment="1">
      <alignment horizontal="center" vertical="center" wrapText="1"/>
    </xf>
    <xf numFmtId="0" fontId="13" fillId="4" borderId="16" xfId="4" applyFont="1" applyFill="1" applyBorder="1" applyAlignment="1">
      <alignment horizontal="center" vertical="center" wrapText="1"/>
    </xf>
    <xf numFmtId="178" fontId="13" fillId="4" borderId="14" xfId="4" applyNumberFormat="1" applyFont="1" applyFill="1" applyBorder="1" applyAlignment="1">
      <alignment horizontal="center" vertical="center" wrapText="1"/>
    </xf>
    <xf numFmtId="178" fontId="13" fillId="4" borderId="32" xfId="4" applyNumberFormat="1" applyFont="1" applyFill="1" applyBorder="1" applyAlignment="1">
      <alignment horizontal="center" vertical="center" wrapText="1"/>
    </xf>
    <xf numFmtId="0" fontId="13" fillId="4" borderId="13" xfId="4" applyFont="1" applyFill="1" applyBorder="1" applyAlignment="1">
      <alignment horizontal="center" vertical="center"/>
    </xf>
    <xf numFmtId="0" fontId="13" fillId="4" borderId="16" xfId="4" applyFont="1" applyFill="1" applyBorder="1" applyAlignment="1">
      <alignment horizontal="center" vertical="center"/>
    </xf>
    <xf numFmtId="0" fontId="13" fillId="4" borderId="14" xfId="4" applyFont="1" applyFill="1" applyBorder="1" applyAlignment="1">
      <alignment horizontal="center" vertical="center" wrapText="1"/>
    </xf>
    <xf numFmtId="0" fontId="0" fillId="7" borderId="0" xfId="0" applyFill="1"/>
    <xf numFmtId="0" fontId="4" fillId="7" borderId="0" xfId="0" applyFont="1" applyFill="1" applyAlignment="1">
      <alignment vertical="center"/>
    </xf>
    <xf numFmtId="0" fontId="4" fillId="7" borderId="0" xfId="0" applyFont="1" applyFill="1"/>
    <xf numFmtId="0" fontId="0" fillId="11" borderId="0" xfId="0" applyFill="1"/>
    <xf numFmtId="0" fontId="4" fillId="0" borderId="0" xfId="0" applyFont="1" applyAlignment="1">
      <alignment vertical="center"/>
    </xf>
    <xf numFmtId="0" fontId="18" fillId="5" borderId="107" xfId="5" applyFont="1" applyFill="1" applyBorder="1">
      <alignment vertical="center"/>
    </xf>
    <xf numFmtId="0" fontId="18" fillId="5" borderId="108" xfId="5" applyFont="1" applyFill="1" applyBorder="1">
      <alignment vertical="center"/>
    </xf>
    <xf numFmtId="0" fontId="18" fillId="5" borderId="39" xfId="5" applyFont="1" applyFill="1" applyBorder="1">
      <alignment vertical="center"/>
    </xf>
    <xf numFmtId="0" fontId="18" fillId="5" borderId="40" xfId="5" applyFont="1" applyFill="1" applyBorder="1">
      <alignment vertical="center"/>
    </xf>
    <xf numFmtId="0" fontId="18" fillId="5" borderId="41" xfId="5" applyFont="1" applyFill="1" applyBorder="1">
      <alignment vertical="center"/>
    </xf>
    <xf numFmtId="0" fontId="18" fillId="5" borderId="9" xfId="5" applyFont="1" applyFill="1" applyBorder="1">
      <alignment vertical="center"/>
    </xf>
    <xf numFmtId="0" fontId="18" fillId="5" borderId="107" xfId="5" applyFont="1" applyFill="1" applyBorder="1" applyAlignment="1">
      <alignment horizontal="center" vertical="center"/>
    </xf>
    <xf numFmtId="0" fontId="0" fillId="6" borderId="0" xfId="0" applyFill="1"/>
    <xf numFmtId="0" fontId="3" fillId="4" borderId="23" xfId="4" applyFill="1" applyBorder="1" applyAlignment="1">
      <alignment horizontal="center" vertical="center"/>
    </xf>
    <xf numFmtId="0" fontId="3" fillId="4" borderId="24" xfId="4" applyFill="1" applyBorder="1" applyAlignment="1">
      <alignment horizontal="center" vertical="center"/>
    </xf>
    <xf numFmtId="0" fontId="3" fillId="4" borderId="25" xfId="4" applyFill="1" applyBorder="1" applyAlignment="1">
      <alignment horizontal="center" vertical="center"/>
    </xf>
    <xf numFmtId="180" fontId="13" fillId="10" borderId="29" xfId="4" applyNumberFormat="1" applyFont="1" applyFill="1" applyBorder="1" applyAlignment="1">
      <alignment horizontal="center" vertical="center" shrinkToFit="1"/>
    </xf>
    <xf numFmtId="0" fontId="4" fillId="5" borderId="44" xfId="0" applyFont="1" applyFill="1" applyBorder="1" applyAlignment="1">
      <alignment vertical="center"/>
    </xf>
    <xf numFmtId="0" fontId="13" fillId="9" borderId="46" xfId="4" applyFont="1" applyFill="1" applyBorder="1" applyAlignment="1">
      <alignment horizontal="left" vertical="center" shrinkToFit="1"/>
    </xf>
    <xf numFmtId="0" fontId="13" fillId="9" borderId="47" xfId="4" applyFont="1" applyFill="1" applyBorder="1" applyAlignment="1">
      <alignment horizontal="center" vertical="center" shrinkToFit="1"/>
    </xf>
    <xf numFmtId="0" fontId="13" fillId="9" borderId="48" xfId="4" applyFont="1" applyFill="1" applyBorder="1" applyAlignment="1">
      <alignment horizontal="center" vertical="center" shrinkToFit="1"/>
    </xf>
    <xf numFmtId="0" fontId="13" fillId="9" borderId="49" xfId="4" applyFont="1" applyFill="1" applyBorder="1" applyAlignment="1">
      <alignment horizontal="center" vertical="center" shrinkToFit="1"/>
    </xf>
    <xf numFmtId="0" fontId="13" fillId="9" borderId="52" xfId="4" applyFont="1" applyFill="1" applyBorder="1" applyAlignment="1">
      <alignment horizontal="left" vertical="center" shrinkToFit="1"/>
    </xf>
    <xf numFmtId="0" fontId="13" fillId="9" borderId="53" xfId="4" applyFont="1" applyFill="1" applyBorder="1" applyAlignment="1">
      <alignment horizontal="center" vertical="center" shrinkToFit="1"/>
    </xf>
    <xf numFmtId="0" fontId="13" fillId="9" borderId="54" xfId="4" applyFont="1" applyFill="1" applyBorder="1" applyAlignment="1">
      <alignment horizontal="center" vertical="center" shrinkToFit="1"/>
    </xf>
    <xf numFmtId="0" fontId="13" fillId="4" borderId="31" xfId="4" applyFont="1" applyFill="1" applyBorder="1" applyAlignment="1">
      <alignment vertical="center" shrinkToFit="1"/>
    </xf>
    <xf numFmtId="0" fontId="13" fillId="4" borderId="26" xfId="4" applyFont="1" applyFill="1" applyBorder="1" applyAlignment="1">
      <alignment horizontal="center" vertical="center" shrinkToFit="1"/>
    </xf>
    <xf numFmtId="181" fontId="13" fillId="4" borderId="26" xfId="4" applyNumberFormat="1" applyFont="1" applyFill="1" applyBorder="1" applyAlignment="1">
      <alignment horizontal="center" vertical="center" shrinkToFit="1"/>
    </xf>
    <xf numFmtId="0" fontId="13" fillId="4" borderId="23" xfId="4" applyFont="1" applyFill="1" applyBorder="1" applyAlignment="1">
      <alignment horizontal="center" vertical="center" shrinkToFit="1"/>
    </xf>
    <xf numFmtId="0" fontId="13" fillId="4" borderId="11" xfId="4" applyFont="1" applyFill="1" applyBorder="1" applyAlignment="1">
      <alignment horizontal="center" vertical="center" shrinkToFit="1"/>
    </xf>
    <xf numFmtId="0" fontId="13" fillId="4" borderId="6" xfId="4" applyFont="1" applyFill="1" applyBorder="1" applyAlignment="1">
      <alignment horizontal="center" vertical="center" shrinkToFit="1"/>
    </xf>
    <xf numFmtId="0" fontId="13" fillId="4" borderId="29" xfId="4" applyFont="1" applyFill="1" applyBorder="1" applyAlignment="1">
      <alignment horizontal="center" vertical="center" shrinkToFit="1"/>
    </xf>
    <xf numFmtId="0" fontId="13" fillId="4" borderId="25" xfId="4" applyFont="1" applyFill="1" applyBorder="1" applyAlignment="1">
      <alignment horizontal="center" vertical="center" shrinkToFit="1"/>
    </xf>
    <xf numFmtId="0" fontId="13" fillId="4" borderId="28" xfId="4" applyFont="1" applyFill="1" applyBorder="1" applyAlignment="1">
      <alignment horizontal="center" vertical="center" shrinkToFit="1"/>
    </xf>
    <xf numFmtId="0" fontId="13" fillId="4" borderId="24" xfId="4" applyFont="1" applyFill="1" applyBorder="1" applyAlignment="1">
      <alignment horizontal="center" vertical="center" shrinkToFit="1"/>
    </xf>
    <xf numFmtId="0" fontId="13" fillId="4" borderId="30" xfId="4" applyFont="1" applyFill="1" applyBorder="1" applyAlignment="1">
      <alignment horizontal="center" vertical="center" shrinkToFit="1"/>
    </xf>
    <xf numFmtId="0" fontId="13" fillId="4" borderId="27" xfId="4" applyFont="1" applyFill="1" applyBorder="1" applyAlignment="1">
      <alignment horizontal="center" vertical="center" shrinkToFit="1"/>
    </xf>
    <xf numFmtId="181" fontId="13" fillId="4" borderId="11" xfId="4" applyNumberFormat="1" applyFont="1" applyFill="1" applyBorder="1" applyAlignment="1">
      <alignment horizontal="center" vertical="center" shrinkToFit="1"/>
    </xf>
    <xf numFmtId="0" fontId="13" fillId="4" borderId="51" xfId="4" applyFont="1" applyFill="1" applyBorder="1" applyAlignment="1">
      <alignment horizontal="center" vertical="center" shrinkToFit="1"/>
    </xf>
    <xf numFmtId="0" fontId="4" fillId="5" borderId="9" xfId="0" applyFont="1" applyFill="1" applyBorder="1" applyAlignment="1">
      <alignment vertical="center"/>
    </xf>
    <xf numFmtId="0" fontId="4" fillId="5" borderId="56" xfId="0" applyFont="1" applyFill="1" applyBorder="1" applyAlignment="1">
      <alignment vertical="center"/>
    </xf>
    <xf numFmtId="0" fontId="4" fillId="5" borderId="8" xfId="0" applyFont="1" applyFill="1" applyBorder="1" applyAlignment="1">
      <alignment vertical="center"/>
    </xf>
    <xf numFmtId="0" fontId="4" fillId="5" borderId="0" xfId="0" applyFont="1" applyFill="1" applyAlignment="1">
      <alignment horizontal="center" vertical="center"/>
    </xf>
    <xf numFmtId="0" fontId="13" fillId="5" borderId="57" xfId="0" applyFont="1" applyFill="1" applyBorder="1" applyAlignment="1">
      <alignment vertical="center"/>
    </xf>
    <xf numFmtId="0" fontId="4" fillId="5" borderId="0" xfId="0" applyFont="1" applyFill="1" applyAlignment="1">
      <alignment horizontal="distributed" vertical="center"/>
    </xf>
    <xf numFmtId="0" fontId="4" fillId="5" borderId="0" xfId="0" applyFont="1" applyFill="1" applyAlignment="1">
      <alignment vertical="center"/>
    </xf>
    <xf numFmtId="0" fontId="13" fillId="5" borderId="0" xfId="0" applyFont="1" applyFill="1" applyAlignment="1">
      <alignment vertical="center"/>
    </xf>
    <xf numFmtId="0" fontId="4" fillId="5" borderId="57" xfId="0" applyFont="1" applyFill="1" applyBorder="1" applyAlignment="1">
      <alignment vertical="center"/>
    </xf>
    <xf numFmtId="0" fontId="4" fillId="5" borderId="0" xfId="0" applyFont="1" applyFill="1" applyAlignment="1">
      <alignment horizontal="center" vertical="center" textRotation="255"/>
    </xf>
    <xf numFmtId="0" fontId="4" fillId="5" borderId="0" xfId="0" applyFont="1" applyFill="1" applyAlignment="1">
      <alignment vertical="top" wrapText="1"/>
    </xf>
    <xf numFmtId="0" fontId="4" fillId="5" borderId="0" xfId="0" applyFont="1" applyFill="1" applyAlignment="1">
      <alignment vertical="center" shrinkToFit="1"/>
    </xf>
    <xf numFmtId="0" fontId="13" fillId="5" borderId="46" xfId="0" applyFont="1" applyFill="1" applyBorder="1" applyAlignment="1">
      <alignment vertical="center"/>
    </xf>
    <xf numFmtId="0" fontId="4" fillId="5" borderId="46" xfId="0" applyFont="1" applyFill="1" applyBorder="1" applyAlignment="1">
      <alignment vertical="center"/>
    </xf>
    <xf numFmtId="0" fontId="13" fillId="5" borderId="0" xfId="0" applyFont="1" applyFill="1" applyAlignment="1">
      <alignment vertical="center" wrapText="1"/>
    </xf>
    <xf numFmtId="0" fontId="13" fillId="5" borderId="56" xfId="0" applyFont="1" applyFill="1" applyBorder="1" applyAlignment="1">
      <alignment vertical="center" wrapText="1"/>
    </xf>
    <xf numFmtId="0" fontId="4" fillId="5" borderId="3"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4" fillId="5" borderId="4" xfId="0" applyFont="1" applyFill="1" applyBorder="1" applyAlignment="1">
      <alignment vertical="center"/>
    </xf>
    <xf numFmtId="0" fontId="4" fillId="5" borderId="58" xfId="0" applyFont="1" applyFill="1" applyBorder="1" applyAlignment="1">
      <alignment vertical="center"/>
    </xf>
    <xf numFmtId="0" fontId="18" fillId="5" borderId="46" xfId="5" applyFont="1" applyFill="1" applyBorder="1">
      <alignment vertical="center"/>
    </xf>
    <xf numFmtId="0" fontId="18" fillId="5" borderId="57" xfId="5" applyFont="1" applyFill="1" applyBorder="1">
      <alignment vertical="center"/>
    </xf>
    <xf numFmtId="0" fontId="18" fillId="5" borderId="56" xfId="5" applyFont="1" applyFill="1" applyBorder="1">
      <alignment vertical="center"/>
    </xf>
    <xf numFmtId="0" fontId="18" fillId="5" borderId="59" xfId="5" applyFont="1" applyFill="1" applyBorder="1">
      <alignment vertical="center"/>
    </xf>
    <xf numFmtId="0" fontId="18" fillId="5" borderId="60" xfId="5" applyFont="1" applyFill="1" applyBorder="1">
      <alignment vertical="center"/>
    </xf>
    <xf numFmtId="0" fontId="0" fillId="0" borderId="0" xfId="0" applyProtection="1">
      <protection locked="0"/>
    </xf>
    <xf numFmtId="0" fontId="4" fillId="0" borderId="0" xfId="0" applyFont="1" applyAlignment="1" applyProtection="1">
      <alignment vertical="center"/>
      <protection locked="0"/>
    </xf>
    <xf numFmtId="0" fontId="0" fillId="7" borderId="0" xfId="0" applyFill="1" applyProtection="1">
      <protection locked="0"/>
    </xf>
    <xf numFmtId="0" fontId="17" fillId="7" borderId="0" xfId="5" applyFill="1" applyProtection="1">
      <alignment vertical="center"/>
      <protection locked="0"/>
    </xf>
    <xf numFmtId="0" fontId="4" fillId="7" borderId="0" xfId="0" applyFont="1" applyFill="1" applyAlignment="1" applyProtection="1">
      <alignment vertical="center"/>
      <protection locked="0"/>
    </xf>
    <xf numFmtId="0" fontId="4" fillId="7" borderId="0" xfId="0" applyFont="1" applyFill="1" applyProtection="1">
      <protection locked="0"/>
    </xf>
    <xf numFmtId="0" fontId="5" fillId="7" borderId="0" xfId="0" applyFont="1" applyFill="1" applyProtection="1">
      <protection locked="0"/>
    </xf>
    <xf numFmtId="49" fontId="4" fillId="7" borderId="0" xfId="0" applyNumberFormat="1" applyFont="1" applyFill="1" applyAlignment="1" applyProtection="1">
      <alignment vertical="center"/>
      <protection locked="0"/>
    </xf>
    <xf numFmtId="0" fontId="0" fillId="12" borderId="0" xfId="0" applyFill="1"/>
    <xf numFmtId="0" fontId="4" fillId="12" borderId="0" xfId="0" applyFont="1" applyFill="1" applyAlignment="1">
      <alignment vertical="center"/>
    </xf>
    <xf numFmtId="0" fontId="4" fillId="12" borderId="0" xfId="0" applyFont="1" applyFill="1"/>
    <xf numFmtId="0" fontId="4" fillId="5" borderId="61" xfId="0" applyFont="1" applyFill="1" applyBorder="1" applyAlignment="1">
      <alignment vertical="center"/>
    </xf>
    <xf numFmtId="0" fontId="5" fillId="12" borderId="0" xfId="0" applyFont="1" applyFill="1"/>
    <xf numFmtId="0" fontId="4" fillId="5" borderId="52" xfId="0" applyFont="1" applyFill="1" applyBorder="1" applyAlignment="1">
      <alignment vertical="center"/>
    </xf>
    <xf numFmtId="0" fontId="4" fillId="5" borderId="62" xfId="0" applyFont="1" applyFill="1" applyBorder="1" applyAlignment="1">
      <alignment vertical="center"/>
    </xf>
    <xf numFmtId="0" fontId="4" fillId="12" borderId="0" xfId="0" applyFont="1" applyFill="1" applyAlignment="1">
      <alignment vertical="center" wrapText="1"/>
    </xf>
    <xf numFmtId="49" fontId="4" fillId="12" borderId="0" xfId="0" applyNumberFormat="1" applyFont="1" applyFill="1" applyAlignment="1">
      <alignment vertical="center" shrinkToFit="1"/>
    </xf>
    <xf numFmtId="0" fontId="4" fillId="12" borderId="0" xfId="0" applyFont="1" applyFill="1" applyAlignment="1">
      <alignment vertical="center" shrinkToFit="1"/>
    </xf>
    <xf numFmtId="0" fontId="7" fillId="5" borderId="7" xfId="0" applyFont="1" applyFill="1" applyBorder="1" applyAlignment="1">
      <alignment vertical="center" shrinkToFit="1"/>
    </xf>
    <xf numFmtId="0" fontId="7" fillId="5" borderId="8" xfId="0" applyFont="1" applyFill="1" applyBorder="1" applyAlignment="1">
      <alignment vertical="center" shrinkToFit="1"/>
    </xf>
    <xf numFmtId="0" fontId="7" fillId="5" borderId="2" xfId="0" applyFont="1" applyFill="1" applyBorder="1" applyAlignment="1">
      <alignment vertical="center" shrinkToFit="1"/>
    </xf>
    <xf numFmtId="0" fontId="7" fillId="5" borderId="3" xfId="0" applyFont="1" applyFill="1" applyBorder="1" applyAlignment="1">
      <alignment vertical="center" shrinkToFit="1"/>
    </xf>
    <xf numFmtId="0" fontId="7" fillId="5" borderId="0" xfId="0" applyFont="1" applyFill="1" applyAlignment="1">
      <alignment vertical="center"/>
    </xf>
    <xf numFmtId="0" fontId="7" fillId="5" borderId="9" xfId="0" applyFont="1" applyFill="1" applyBorder="1" applyAlignment="1">
      <alignment vertical="center" textRotation="255"/>
    </xf>
    <xf numFmtId="0" fontId="7" fillId="5" borderId="3" xfId="0" applyFont="1" applyFill="1" applyBorder="1" applyAlignment="1">
      <alignment vertical="center"/>
    </xf>
    <xf numFmtId="49" fontId="4" fillId="12" borderId="0" xfId="0" applyNumberFormat="1" applyFont="1" applyFill="1" applyAlignment="1">
      <alignment vertical="center"/>
    </xf>
    <xf numFmtId="0" fontId="13" fillId="5" borderId="0" xfId="0" applyFont="1" applyFill="1" applyAlignment="1">
      <alignment vertical="top"/>
    </xf>
    <xf numFmtId="0" fontId="4" fillId="5" borderId="0" xfId="0" applyFont="1" applyFill="1" applyAlignment="1">
      <alignment vertical="top"/>
    </xf>
    <xf numFmtId="0" fontId="9" fillId="6" borderId="0" xfId="4" applyFont="1" applyFill="1">
      <alignment vertical="center"/>
    </xf>
    <xf numFmtId="0" fontId="13" fillId="14" borderId="1" xfId="4" applyFont="1" applyFill="1" applyBorder="1" applyAlignment="1">
      <alignment horizontal="center" vertical="center" shrinkToFit="1"/>
    </xf>
    <xf numFmtId="0" fontId="13" fillId="14" borderId="0" xfId="4" applyFont="1" applyFill="1">
      <alignment vertical="center"/>
    </xf>
    <xf numFmtId="0" fontId="13" fillId="6" borderId="0" xfId="4" applyFont="1" applyFill="1" applyAlignment="1">
      <alignment horizontal="left" vertical="center"/>
    </xf>
    <xf numFmtId="0" fontId="13" fillId="8" borderId="35" xfId="4" applyFont="1" applyFill="1" applyBorder="1" applyAlignment="1" applyProtection="1">
      <alignment horizontal="left" vertical="center" shrinkToFit="1"/>
      <protection locked="0"/>
    </xf>
    <xf numFmtId="183" fontId="13" fillId="0" borderId="1" xfId="0" applyNumberFormat="1" applyFont="1" applyBorder="1" applyAlignment="1" applyProtection="1">
      <alignment horizontal="left" vertical="center" wrapText="1"/>
      <protection locked="0"/>
    </xf>
    <xf numFmtId="0" fontId="13" fillId="0" borderId="1" xfId="4" applyFont="1" applyBorder="1" applyAlignment="1" applyProtection="1">
      <alignment horizontal="left" vertical="center"/>
      <protection locked="0"/>
    </xf>
    <xf numFmtId="0" fontId="13" fillId="0" borderId="37" xfId="4" applyFont="1" applyBorder="1" applyAlignment="1" applyProtection="1">
      <alignment horizontal="left" vertical="center"/>
      <protection locked="0"/>
    </xf>
    <xf numFmtId="0" fontId="13" fillId="0" borderId="1" xfId="4" applyFont="1" applyBorder="1" applyAlignment="1" applyProtection="1">
      <alignment horizontal="left" vertical="center" shrinkToFit="1"/>
      <protection locked="0"/>
    </xf>
    <xf numFmtId="177" fontId="13" fillId="0" borderId="1" xfId="4" applyNumberFormat="1" applyFont="1" applyBorder="1" applyAlignment="1" applyProtection="1">
      <alignment horizontal="left" vertical="center" shrinkToFit="1"/>
      <protection locked="0"/>
    </xf>
    <xf numFmtId="181" fontId="13" fillId="0" borderId="1" xfId="0" applyNumberFormat="1" applyFont="1" applyBorder="1" applyAlignment="1" applyProtection="1">
      <alignment horizontal="left" vertical="center" wrapText="1"/>
      <protection locked="0"/>
    </xf>
    <xf numFmtId="180" fontId="13" fillId="0" borderId="1" xfId="0" applyNumberFormat="1"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179" fontId="13" fillId="0" borderId="1" xfId="4" applyNumberFormat="1" applyFont="1" applyBorder="1" applyAlignment="1" applyProtection="1">
      <alignment horizontal="left" vertical="center"/>
      <protection locked="0"/>
    </xf>
    <xf numFmtId="183" fontId="13" fillId="0" borderId="34" xfId="0" applyNumberFormat="1" applyFont="1" applyBorder="1" applyAlignment="1" applyProtection="1">
      <alignment horizontal="left" vertical="center" wrapText="1"/>
      <protection locked="0"/>
    </xf>
    <xf numFmtId="183" fontId="13" fillId="0" borderId="1" xfId="4" applyNumberFormat="1" applyFont="1" applyBorder="1" applyAlignment="1" applyProtection="1">
      <alignment horizontal="left" vertical="center"/>
      <protection locked="0"/>
    </xf>
    <xf numFmtId="183" fontId="13" fillId="0" borderId="37" xfId="0" applyNumberFormat="1" applyFont="1" applyBorder="1" applyAlignment="1" applyProtection="1">
      <alignment horizontal="left" vertical="center" wrapText="1"/>
      <protection locked="0"/>
    </xf>
    <xf numFmtId="181" fontId="13" fillId="0" borderId="34" xfId="0" applyNumberFormat="1" applyFont="1" applyBorder="1" applyAlignment="1" applyProtection="1">
      <alignment horizontal="left" vertical="center" wrapText="1"/>
      <protection locked="0"/>
    </xf>
    <xf numFmtId="49" fontId="13" fillId="0" borderId="1" xfId="4" applyNumberFormat="1" applyFont="1" applyBorder="1" applyAlignment="1" applyProtection="1">
      <alignment horizontal="left" vertical="center"/>
      <protection locked="0"/>
    </xf>
    <xf numFmtId="0" fontId="13" fillId="0" borderId="16" xfId="4" applyFont="1" applyBorder="1" applyAlignment="1" applyProtection="1">
      <alignment horizontal="left" vertical="center"/>
      <protection locked="0"/>
    </xf>
    <xf numFmtId="0" fontId="3" fillId="2" borderId="0" xfId="4" applyFill="1" applyAlignment="1">
      <alignment horizontal="left" vertical="center"/>
    </xf>
    <xf numFmtId="0" fontId="13" fillId="8" borderId="47" xfId="4" applyFont="1" applyFill="1" applyBorder="1" applyAlignment="1" applyProtection="1">
      <alignment horizontal="left" vertical="center" shrinkToFit="1"/>
      <protection locked="0"/>
    </xf>
    <xf numFmtId="0" fontId="13" fillId="2" borderId="0" xfId="4" applyFont="1" applyFill="1" applyAlignment="1">
      <alignment horizontal="left" vertical="center" shrinkToFit="1"/>
    </xf>
    <xf numFmtId="0" fontId="3" fillId="2" borderId="0" xfId="4" applyFill="1" applyAlignment="1">
      <alignment horizontal="left" vertical="center" shrinkToFit="1"/>
    </xf>
    <xf numFmtId="183" fontId="13" fillId="0" borderId="36" xfId="0" applyNumberFormat="1" applyFont="1" applyBorder="1" applyAlignment="1" applyProtection="1">
      <alignment horizontal="left" vertical="center" wrapText="1"/>
      <protection locked="0"/>
    </xf>
    <xf numFmtId="0" fontId="13" fillId="0" borderId="36" xfId="4" applyFont="1" applyBorder="1" applyAlignment="1" applyProtection="1">
      <alignment horizontal="left" vertical="center"/>
      <protection locked="0"/>
    </xf>
    <xf numFmtId="0" fontId="13" fillId="0" borderId="38" xfId="4" applyFont="1" applyBorder="1" applyAlignment="1" applyProtection="1">
      <alignment horizontal="left" vertical="center"/>
      <protection locked="0"/>
    </xf>
    <xf numFmtId="0" fontId="13" fillId="0" borderId="45" xfId="4" applyFont="1" applyBorder="1" applyAlignment="1" applyProtection="1">
      <alignment horizontal="left" vertical="center" shrinkToFit="1"/>
      <protection locked="0"/>
    </xf>
    <xf numFmtId="0" fontId="13" fillId="0" borderId="36" xfId="4" applyFont="1" applyBorder="1" applyAlignment="1" applyProtection="1">
      <alignment horizontal="left" vertical="center" shrinkToFit="1"/>
      <protection locked="0"/>
    </xf>
    <xf numFmtId="177" fontId="13" fillId="0" borderId="36" xfId="4" applyNumberFormat="1" applyFont="1" applyBorder="1" applyAlignment="1" applyProtection="1">
      <alignment horizontal="left" vertical="center" shrinkToFit="1"/>
      <protection locked="0"/>
    </xf>
    <xf numFmtId="177" fontId="13" fillId="2" borderId="0" xfId="4" applyNumberFormat="1" applyFont="1" applyFill="1" applyAlignment="1">
      <alignment horizontal="left" vertical="center"/>
    </xf>
    <xf numFmtId="177" fontId="3" fillId="2" borderId="0" xfId="4" applyNumberFormat="1" applyFill="1" applyAlignment="1">
      <alignment horizontal="left" vertical="center"/>
    </xf>
    <xf numFmtId="181" fontId="13" fillId="0" borderId="36" xfId="0" applyNumberFormat="1" applyFont="1" applyBorder="1" applyAlignment="1" applyProtection="1">
      <alignment horizontal="left" vertical="center" wrapText="1"/>
      <protection locked="0"/>
    </xf>
    <xf numFmtId="180" fontId="13" fillId="0" borderId="36" xfId="0" applyNumberFormat="1" applyFont="1" applyBorder="1" applyAlignment="1" applyProtection="1">
      <alignment horizontal="left" vertical="center" wrapText="1"/>
      <protection locked="0"/>
    </xf>
    <xf numFmtId="0" fontId="13" fillId="0" borderId="36" xfId="0" applyFont="1" applyBorder="1" applyAlignment="1" applyProtection="1">
      <alignment horizontal="left" vertical="center" wrapText="1"/>
      <protection locked="0"/>
    </xf>
    <xf numFmtId="179" fontId="13" fillId="0" borderId="36" xfId="4" applyNumberFormat="1" applyFont="1" applyBorder="1" applyAlignment="1" applyProtection="1">
      <alignment horizontal="left" vertical="center"/>
      <protection locked="0"/>
    </xf>
    <xf numFmtId="183" fontId="13" fillId="0" borderId="42" xfId="0" applyNumberFormat="1" applyFont="1" applyBorder="1" applyAlignment="1" applyProtection="1">
      <alignment horizontal="left" vertical="center" wrapText="1"/>
      <protection locked="0"/>
    </xf>
    <xf numFmtId="183" fontId="13" fillId="0" borderId="36" xfId="4" applyNumberFormat="1" applyFont="1" applyBorder="1" applyAlignment="1" applyProtection="1">
      <alignment horizontal="left" vertical="center"/>
      <protection locked="0"/>
    </xf>
    <xf numFmtId="183" fontId="13" fillId="0" borderId="38" xfId="0" applyNumberFormat="1" applyFont="1" applyBorder="1" applyAlignment="1" applyProtection="1">
      <alignment horizontal="left" vertical="center" wrapText="1"/>
      <protection locked="0"/>
    </xf>
    <xf numFmtId="181" fontId="13" fillId="0" borderId="45" xfId="0" applyNumberFormat="1" applyFont="1" applyBorder="1" applyAlignment="1" applyProtection="1">
      <alignment horizontal="left" vertical="center" wrapText="1"/>
      <protection locked="0"/>
    </xf>
    <xf numFmtId="49" fontId="13" fillId="0" borderId="36" xfId="4" applyNumberFormat="1" applyFont="1" applyBorder="1" applyAlignment="1" applyProtection="1">
      <alignment horizontal="left" vertical="center"/>
      <protection locked="0"/>
    </xf>
    <xf numFmtId="0" fontId="13" fillId="0" borderId="14" xfId="4" applyFont="1" applyBorder="1" applyAlignment="1" applyProtection="1">
      <alignment horizontal="left" vertical="center"/>
      <protection locked="0"/>
    </xf>
    <xf numFmtId="0" fontId="13" fillId="6" borderId="0" xfId="4" applyFont="1" applyFill="1" applyAlignment="1">
      <alignment vertical="center" wrapText="1"/>
    </xf>
    <xf numFmtId="0" fontId="0" fillId="0" borderId="1" xfId="4" applyFont="1" applyBorder="1" applyAlignment="1" applyProtection="1">
      <alignment horizontal="left" vertical="center"/>
      <protection locked="0"/>
    </xf>
    <xf numFmtId="0" fontId="3" fillId="0" borderId="1" xfId="4" applyBorder="1" applyAlignment="1" applyProtection="1">
      <alignment horizontal="left" vertical="center"/>
      <protection locked="0"/>
    </xf>
    <xf numFmtId="0" fontId="13" fillId="6" borderId="0" xfId="4" applyFont="1" applyFill="1" applyAlignment="1">
      <alignment horizontal="right" vertical="center"/>
    </xf>
    <xf numFmtId="0" fontId="13" fillId="0" borderId="0" xfId="4" applyFont="1">
      <alignment vertical="center"/>
    </xf>
    <xf numFmtId="0" fontId="13" fillId="0" borderId="0" xfId="4" applyFont="1" applyAlignment="1">
      <alignment vertical="center" shrinkToFit="1"/>
    </xf>
    <xf numFmtId="0" fontId="3" fillId="0" borderId="0" xfId="4">
      <alignment vertical="center"/>
    </xf>
    <xf numFmtId="0" fontId="13" fillId="14" borderId="0" xfId="4" applyFont="1" applyFill="1" applyAlignment="1">
      <alignment vertical="center" shrinkToFit="1"/>
    </xf>
    <xf numFmtId="0" fontId="13" fillId="14" borderId="0" xfId="4" applyFont="1" applyFill="1" applyAlignment="1">
      <alignment horizontal="right" vertical="center"/>
    </xf>
    <xf numFmtId="180" fontId="13" fillId="14" borderId="0" xfId="4" applyNumberFormat="1" applyFont="1" applyFill="1">
      <alignment vertical="center"/>
    </xf>
    <xf numFmtId="0" fontId="13" fillId="0" borderId="0" xfId="4" applyFont="1" applyAlignment="1">
      <alignment horizontal="center" vertical="center" wrapText="1"/>
    </xf>
    <xf numFmtId="0" fontId="12" fillId="0" borderId="0" xfId="4" applyFont="1" applyAlignment="1">
      <alignment horizontal="center" vertical="center" wrapText="1"/>
    </xf>
    <xf numFmtId="0" fontId="12" fillId="0" borderId="0" xfId="4" applyFont="1">
      <alignment vertical="center"/>
    </xf>
    <xf numFmtId="180" fontId="13" fillId="0" borderId="0" xfId="4" applyNumberFormat="1" applyFont="1">
      <alignment vertical="center"/>
    </xf>
    <xf numFmtId="180" fontId="12" fillId="0" borderId="0" xfId="4" applyNumberFormat="1" applyFont="1">
      <alignment vertical="center"/>
    </xf>
    <xf numFmtId="0" fontId="12" fillId="0" borderId="0" xfId="4" applyFont="1" applyAlignment="1">
      <alignment vertical="center" shrinkToFit="1"/>
    </xf>
    <xf numFmtId="0" fontId="13" fillId="14" borderId="132" xfId="4" applyFont="1" applyFill="1" applyBorder="1">
      <alignment vertical="center"/>
    </xf>
    <xf numFmtId="0" fontId="13" fillId="14" borderId="23" xfId="4" applyFont="1" applyFill="1" applyBorder="1" applyAlignment="1">
      <alignment vertical="center" shrinkToFit="1"/>
    </xf>
    <xf numFmtId="0" fontId="13" fillId="9" borderId="59" xfId="4" applyFont="1" applyFill="1" applyBorder="1">
      <alignment vertical="center"/>
    </xf>
    <xf numFmtId="0" fontId="12" fillId="6" borderId="11" xfId="4" applyFont="1" applyFill="1" applyBorder="1" applyAlignment="1">
      <alignment horizontal="center" vertical="center" wrapText="1"/>
    </xf>
    <xf numFmtId="0" fontId="13" fillId="8" borderId="33" xfId="4" applyFont="1" applyFill="1" applyBorder="1">
      <alignment vertical="center"/>
    </xf>
    <xf numFmtId="0" fontId="13" fillId="15" borderId="22" xfId="4" applyFont="1" applyFill="1" applyBorder="1">
      <alignment vertical="center"/>
    </xf>
    <xf numFmtId="181" fontId="13" fillId="15" borderId="13" xfId="4" applyNumberFormat="1" applyFont="1" applyFill="1" applyBorder="1" applyAlignment="1">
      <alignment horizontal="center" vertical="center" shrinkToFit="1"/>
    </xf>
    <xf numFmtId="181" fontId="13" fillId="15" borderId="16" xfId="4" applyNumberFormat="1" applyFont="1" applyFill="1" applyBorder="1" applyAlignment="1">
      <alignment horizontal="center" vertical="center" shrinkToFit="1"/>
    </xf>
    <xf numFmtId="180" fontId="13" fillId="15" borderId="16" xfId="4" applyNumberFormat="1" applyFont="1" applyFill="1" applyBorder="1" applyAlignment="1">
      <alignment horizontal="center" vertical="center" shrinkToFit="1"/>
    </xf>
    <xf numFmtId="0" fontId="13" fillId="15" borderId="16" xfId="4" applyFont="1" applyFill="1" applyBorder="1" applyAlignment="1">
      <alignment horizontal="center" vertical="center" shrinkToFit="1"/>
    </xf>
    <xf numFmtId="0" fontId="13" fillId="15" borderId="15" xfId="4" applyFont="1" applyFill="1" applyBorder="1" applyAlignment="1">
      <alignment horizontal="center" vertical="center" shrinkToFit="1"/>
    </xf>
    <xf numFmtId="0" fontId="13" fillId="15" borderId="13" xfId="4" applyFont="1" applyFill="1" applyBorder="1" applyAlignment="1">
      <alignment horizontal="center" vertical="center" shrinkToFit="1"/>
    </xf>
    <xf numFmtId="0" fontId="13" fillId="15" borderId="14" xfId="4" applyFont="1" applyFill="1" applyBorder="1" applyAlignment="1">
      <alignment horizontal="center" vertical="center" shrinkToFit="1"/>
    </xf>
    <xf numFmtId="0" fontId="13" fillId="15" borderId="50" xfId="4" applyFont="1" applyFill="1" applyBorder="1" applyAlignment="1">
      <alignment horizontal="center" vertical="center" shrinkToFit="1"/>
    </xf>
    <xf numFmtId="0" fontId="13" fillId="15" borderId="32" xfId="4" applyFont="1" applyFill="1" applyBorder="1" applyAlignment="1">
      <alignment horizontal="center" vertical="center" shrinkToFit="1"/>
    </xf>
    <xf numFmtId="0" fontId="13" fillId="15" borderId="28" xfId="4" applyFont="1" applyFill="1" applyBorder="1" applyAlignment="1">
      <alignment horizontal="center" vertical="center" wrapText="1"/>
    </xf>
    <xf numFmtId="0" fontId="13" fillId="14" borderId="0" xfId="4" applyFont="1" applyFill="1" applyAlignment="1">
      <alignment horizontal="center" vertical="center" wrapText="1"/>
    </xf>
    <xf numFmtId="0" fontId="13" fillId="14" borderId="132" xfId="4" applyFont="1" applyFill="1" applyBorder="1" applyAlignment="1">
      <alignment horizontal="center" vertical="center"/>
    </xf>
    <xf numFmtId="0" fontId="13" fillId="14" borderId="133" xfId="4" applyFont="1" applyFill="1" applyBorder="1" applyAlignment="1">
      <alignment horizontal="center" vertical="center"/>
    </xf>
    <xf numFmtId="0" fontId="13" fillId="14" borderId="0" xfId="4" applyFont="1" applyFill="1" applyAlignment="1">
      <alignment horizontal="center" vertical="center"/>
    </xf>
    <xf numFmtId="0" fontId="13" fillId="10" borderId="0" xfId="4" applyFont="1" applyFill="1">
      <alignment vertical="center"/>
    </xf>
    <xf numFmtId="0" fontId="13" fillId="15" borderId="0" xfId="4" applyFont="1" applyFill="1">
      <alignment vertical="center"/>
    </xf>
    <xf numFmtId="0" fontId="13" fillId="9" borderId="0" xfId="4" applyFont="1" applyFill="1">
      <alignment vertical="center"/>
    </xf>
    <xf numFmtId="0" fontId="13" fillId="9" borderId="132" xfId="4" applyFont="1" applyFill="1" applyBorder="1" applyAlignment="1">
      <alignment horizontal="center" vertical="center"/>
    </xf>
    <xf numFmtId="0" fontId="13" fillId="15" borderId="132" xfId="4" applyFont="1" applyFill="1" applyBorder="1" applyAlignment="1">
      <alignment horizontal="center" vertical="center"/>
    </xf>
    <xf numFmtId="0" fontId="13" fillId="10" borderId="133" xfId="4" applyFont="1" applyFill="1" applyBorder="1" applyAlignment="1">
      <alignment horizontal="center" vertical="center"/>
    </xf>
    <xf numFmtId="0" fontId="25" fillId="5" borderId="0" xfId="0" applyFont="1" applyFill="1" applyAlignment="1">
      <alignment vertical="center"/>
    </xf>
    <xf numFmtId="0" fontId="4" fillId="5" borderId="85" xfId="0" applyFont="1" applyFill="1" applyBorder="1" applyAlignment="1">
      <alignment vertical="center"/>
    </xf>
    <xf numFmtId="0" fontId="4" fillId="5" borderId="10" xfId="0" applyFont="1" applyFill="1" applyBorder="1" applyAlignment="1">
      <alignment vertical="center"/>
    </xf>
    <xf numFmtId="0" fontId="4" fillId="5" borderId="6" xfId="0" applyFont="1" applyFill="1" applyBorder="1" applyAlignment="1">
      <alignment vertical="center"/>
    </xf>
    <xf numFmtId="0" fontId="13" fillId="5" borderId="56" xfId="0" applyFont="1" applyFill="1" applyBorder="1" applyAlignment="1">
      <alignment vertical="center"/>
    </xf>
    <xf numFmtId="0" fontId="4" fillId="5" borderId="7" xfId="0" applyFont="1" applyFill="1" applyBorder="1" applyAlignment="1">
      <alignment vertical="center"/>
    </xf>
    <xf numFmtId="0" fontId="4" fillId="5" borderId="89" xfId="0" applyFont="1" applyFill="1" applyBorder="1" applyAlignment="1">
      <alignment vertical="center"/>
    </xf>
    <xf numFmtId="0" fontId="4" fillId="5" borderId="60" xfId="0" applyFont="1" applyFill="1" applyBorder="1" applyAlignment="1">
      <alignment vertical="center"/>
    </xf>
    <xf numFmtId="0" fontId="4" fillId="5" borderId="40" xfId="0" applyFont="1" applyFill="1" applyBorder="1" applyAlignment="1">
      <alignment horizontal="center" vertical="center" textRotation="255"/>
    </xf>
    <xf numFmtId="0" fontId="0" fillId="5" borderId="0" xfId="0" applyFill="1"/>
    <xf numFmtId="0" fontId="5" fillId="5" borderId="9" xfId="0" applyFont="1" applyFill="1" applyBorder="1" applyAlignment="1">
      <alignment vertical="center"/>
    </xf>
    <xf numFmtId="0" fontId="5" fillId="5" borderId="0" xfId="0" applyFont="1" applyFill="1" applyAlignment="1">
      <alignment vertical="center"/>
    </xf>
    <xf numFmtId="0" fontId="5" fillId="5" borderId="3" xfId="0" applyFont="1" applyFill="1" applyBorder="1" applyAlignment="1">
      <alignment vertical="center"/>
    </xf>
    <xf numFmtId="0" fontId="4" fillId="5" borderId="41" xfId="0" applyFont="1" applyFill="1" applyBorder="1" applyAlignment="1">
      <alignment vertical="center" wrapText="1"/>
    </xf>
    <xf numFmtId="0" fontId="4" fillId="5" borderId="46" xfId="0" applyFont="1" applyFill="1" applyBorder="1" applyAlignment="1">
      <alignment vertical="center" wrapText="1"/>
    </xf>
    <xf numFmtId="0" fontId="4" fillId="5" borderId="60" xfId="0" applyFont="1" applyFill="1" applyBorder="1" applyAlignment="1">
      <alignment vertical="center" wrapText="1"/>
    </xf>
    <xf numFmtId="0" fontId="4" fillId="5" borderId="40" xfId="0" applyFont="1" applyFill="1" applyBorder="1" applyAlignment="1">
      <alignment vertical="center" wrapText="1"/>
    </xf>
    <xf numFmtId="0" fontId="4" fillId="5" borderId="0" xfId="0" applyFont="1" applyFill="1" applyAlignment="1">
      <alignment vertical="center" wrapText="1"/>
    </xf>
    <xf numFmtId="0" fontId="4" fillId="5" borderId="56" xfId="0" applyFont="1" applyFill="1" applyBorder="1" applyAlignment="1">
      <alignment vertical="center" wrapText="1"/>
    </xf>
    <xf numFmtId="0" fontId="4" fillId="5" borderId="40" xfId="0" applyFont="1" applyFill="1" applyBorder="1" applyAlignment="1">
      <alignment vertical="center"/>
    </xf>
    <xf numFmtId="0" fontId="4" fillId="5" borderId="41" xfId="0" applyFont="1" applyFill="1" applyBorder="1" applyAlignment="1">
      <alignment vertical="center"/>
    </xf>
    <xf numFmtId="0" fontId="7" fillId="5" borderId="9" xfId="0" applyFont="1" applyFill="1" applyBorder="1" applyAlignment="1">
      <alignment vertical="center"/>
    </xf>
    <xf numFmtId="0" fontId="7" fillId="5" borderId="0" xfId="0" applyFont="1" applyFill="1" applyAlignment="1">
      <alignment vertical="center" textRotation="255"/>
    </xf>
    <xf numFmtId="0" fontId="4" fillId="5" borderId="0" xfId="0" applyFont="1" applyFill="1" applyAlignment="1">
      <alignment vertical="center" textRotation="255"/>
    </xf>
    <xf numFmtId="0" fontId="13" fillId="5" borderId="9" xfId="0" applyFont="1" applyFill="1" applyBorder="1" applyAlignment="1">
      <alignment vertical="center"/>
    </xf>
    <xf numFmtId="0" fontId="13" fillId="5" borderId="5" xfId="0" applyFont="1" applyFill="1" applyBorder="1" applyAlignment="1">
      <alignment vertical="center"/>
    </xf>
    <xf numFmtId="0" fontId="13" fillId="5" borderId="0" xfId="0" applyFont="1" applyFill="1" applyAlignment="1">
      <alignment vertical="top" wrapText="1"/>
    </xf>
    <xf numFmtId="0" fontId="4" fillId="5" borderId="3" xfId="0" applyFont="1" applyFill="1" applyBorder="1" applyAlignment="1">
      <alignment vertical="center" wrapText="1"/>
    </xf>
    <xf numFmtId="180" fontId="4" fillId="5" borderId="57" xfId="0" applyNumberFormat="1" applyFont="1" applyFill="1" applyBorder="1" applyAlignment="1">
      <alignment vertical="center"/>
    </xf>
    <xf numFmtId="180" fontId="4" fillId="5" borderId="58" xfId="0" applyNumberFormat="1" applyFont="1" applyFill="1" applyBorder="1" applyAlignment="1">
      <alignment vertical="center"/>
    </xf>
    <xf numFmtId="180" fontId="4" fillId="5" borderId="57" xfId="0" applyNumberFormat="1" applyFont="1" applyFill="1" applyBorder="1" applyAlignment="1">
      <alignment horizontal="right" vertical="center"/>
    </xf>
    <xf numFmtId="0" fontId="13" fillId="9" borderId="31" xfId="4" applyFont="1" applyFill="1" applyBorder="1">
      <alignment vertical="center"/>
    </xf>
    <xf numFmtId="0" fontId="13" fillId="9" borderId="55" xfId="4" applyFont="1" applyFill="1" applyBorder="1">
      <alignment vertical="center"/>
    </xf>
    <xf numFmtId="0" fontId="13" fillId="9" borderId="51" xfId="4" applyFont="1" applyFill="1" applyBorder="1">
      <alignment vertical="center"/>
    </xf>
    <xf numFmtId="0" fontId="13" fillId="4" borderId="31" xfId="4" applyFont="1" applyFill="1" applyBorder="1">
      <alignment vertical="center"/>
    </xf>
    <xf numFmtId="0" fontId="13" fillId="4" borderId="55" xfId="4" applyFont="1" applyFill="1" applyBorder="1">
      <alignment vertical="center"/>
    </xf>
    <xf numFmtId="0" fontId="13" fillId="4" borderId="51" xfId="4" applyFont="1" applyFill="1" applyBorder="1">
      <alignment vertical="center"/>
    </xf>
    <xf numFmtId="0" fontId="13" fillId="4" borderId="63" xfId="4" applyFont="1" applyFill="1" applyBorder="1">
      <alignment vertical="center"/>
    </xf>
    <xf numFmtId="0" fontId="13" fillId="4" borderId="8" xfId="4" applyFont="1" applyFill="1" applyBorder="1">
      <alignment vertical="center"/>
    </xf>
    <xf numFmtId="0" fontId="13" fillId="4" borderId="2" xfId="4" applyFont="1" applyFill="1" applyBorder="1">
      <alignment vertical="center"/>
    </xf>
    <xf numFmtId="0" fontId="13" fillId="4" borderId="53" xfId="4" applyFont="1" applyFill="1" applyBorder="1">
      <alignment vertical="center"/>
    </xf>
    <xf numFmtId="0" fontId="13" fillId="4" borderId="35" xfId="4" applyFont="1" applyFill="1" applyBorder="1">
      <alignment vertical="center"/>
    </xf>
    <xf numFmtId="0" fontId="13" fillId="4" borderId="47" xfId="4" applyFont="1" applyFill="1" applyBorder="1">
      <alignment vertical="center"/>
    </xf>
    <xf numFmtId="0" fontId="13" fillId="15" borderId="27" xfId="4" applyFont="1" applyFill="1" applyBorder="1" applyAlignment="1">
      <alignment horizontal="center" vertical="center" wrapText="1"/>
    </xf>
    <xf numFmtId="0" fontId="13" fillId="15" borderId="29" xfId="4" applyFont="1" applyFill="1" applyBorder="1" applyAlignment="1">
      <alignment horizontal="center" vertical="center" wrapText="1"/>
    </xf>
    <xf numFmtId="181" fontId="13" fillId="15" borderId="29" xfId="4" applyNumberFormat="1" applyFont="1" applyFill="1" applyBorder="1" applyAlignment="1">
      <alignment horizontal="center" vertical="center" wrapText="1"/>
    </xf>
    <xf numFmtId="0" fontId="13" fillId="15" borderId="30" xfId="4" applyFont="1" applyFill="1" applyBorder="1" applyAlignment="1">
      <alignment horizontal="center" vertical="center" wrapText="1"/>
    </xf>
    <xf numFmtId="0" fontId="13" fillId="15" borderId="31" xfId="4" applyFont="1" applyFill="1" applyBorder="1">
      <alignment vertical="center"/>
    </xf>
    <xf numFmtId="0" fontId="13" fillId="15" borderId="55" xfId="4" applyFont="1" applyFill="1" applyBorder="1">
      <alignment vertical="center"/>
    </xf>
    <xf numFmtId="0" fontId="13" fillId="15" borderId="51" xfId="4" applyFont="1" applyFill="1" applyBorder="1">
      <alignment vertical="center"/>
    </xf>
    <xf numFmtId="181" fontId="13" fillId="15" borderId="1" xfId="4" applyNumberFormat="1" applyFont="1" applyFill="1" applyBorder="1" applyAlignment="1">
      <alignment horizontal="center" vertical="center" shrinkToFit="1"/>
    </xf>
    <xf numFmtId="0" fontId="13" fillId="15" borderId="68" xfId="4" applyFont="1" applyFill="1" applyBorder="1" applyAlignment="1">
      <alignment horizontal="left" vertical="top" shrinkToFit="1"/>
    </xf>
    <xf numFmtId="0" fontId="13" fillId="15" borderId="52" xfId="4" applyFont="1" applyFill="1" applyBorder="1" applyAlignment="1">
      <alignment horizontal="left" vertical="top" shrinkToFit="1"/>
    </xf>
    <xf numFmtId="0" fontId="13" fillId="15" borderId="52" xfId="4" applyFont="1" applyFill="1" applyBorder="1" applyAlignment="1">
      <alignment horizontal="left" vertical="center"/>
    </xf>
    <xf numFmtId="0" fontId="13" fillId="15" borderId="20" xfId="4" applyFont="1" applyFill="1" applyBorder="1" applyAlignment="1">
      <alignment horizontal="left" vertical="center"/>
    </xf>
    <xf numFmtId="0" fontId="13" fillId="15" borderId="71" xfId="4" applyFont="1" applyFill="1" applyBorder="1" applyAlignment="1">
      <alignment horizontal="left" vertical="top" shrinkToFit="1"/>
    </xf>
    <xf numFmtId="0" fontId="13" fillId="15" borderId="81" xfId="4" applyFont="1" applyFill="1" applyBorder="1" applyAlignment="1">
      <alignment horizontal="left" vertical="top" shrinkToFit="1"/>
    </xf>
    <xf numFmtId="0" fontId="13" fillId="15" borderId="81" xfId="4" applyFont="1" applyFill="1" applyBorder="1" applyAlignment="1">
      <alignment horizontal="left" vertical="center"/>
    </xf>
    <xf numFmtId="0" fontId="13" fillId="15" borderId="72" xfId="4" applyFont="1" applyFill="1" applyBorder="1" applyAlignment="1">
      <alignment horizontal="left" vertical="center"/>
    </xf>
    <xf numFmtId="0" fontId="13" fillId="16" borderId="28" xfId="4" applyFont="1" applyFill="1" applyBorder="1" applyAlignment="1">
      <alignment horizontal="center" vertical="center" wrapText="1"/>
    </xf>
    <xf numFmtId="0" fontId="13" fillId="16" borderId="28" xfId="4" applyFont="1" applyFill="1" applyBorder="1" applyAlignment="1">
      <alignment horizontal="right" vertical="center" shrinkToFit="1"/>
    </xf>
    <xf numFmtId="0" fontId="18" fillId="5" borderId="46" xfId="5" applyFont="1" applyFill="1" applyBorder="1" applyAlignment="1">
      <alignment vertical="center" shrinkToFit="1"/>
    </xf>
    <xf numFmtId="181" fontId="13" fillId="15" borderId="6" xfId="4" applyNumberFormat="1" applyFont="1" applyFill="1" applyBorder="1" applyAlignment="1">
      <alignment horizontal="center" vertical="center" shrinkToFit="1"/>
    </xf>
    <xf numFmtId="0" fontId="13" fillId="9" borderId="12" xfId="4" applyFont="1" applyFill="1" applyBorder="1" applyAlignment="1">
      <alignment vertical="center" wrapText="1"/>
    </xf>
    <xf numFmtId="0" fontId="13" fillId="9" borderId="26" xfId="4" applyFont="1" applyFill="1" applyBorder="1" applyAlignment="1">
      <alignment vertical="center" wrapText="1"/>
    </xf>
    <xf numFmtId="0" fontId="13" fillId="10" borderId="12" xfId="4" applyFont="1" applyFill="1" applyBorder="1" applyAlignment="1">
      <alignment vertical="center" wrapText="1"/>
    </xf>
    <xf numFmtId="0" fontId="13" fillId="10" borderId="1" xfId="4" applyFont="1" applyFill="1" applyBorder="1" applyAlignment="1">
      <alignment horizontal="center" vertical="center" shrinkToFit="1"/>
    </xf>
    <xf numFmtId="0" fontId="8" fillId="6" borderId="0" xfId="4" applyFont="1" applyFill="1">
      <alignment vertical="center"/>
    </xf>
    <xf numFmtId="0" fontId="0" fillId="0" borderId="34" xfId="4" applyFont="1" applyBorder="1" applyAlignment="1" applyProtection="1">
      <alignment horizontal="left" vertical="center"/>
      <protection locked="0"/>
    </xf>
    <xf numFmtId="0" fontId="0" fillId="0" borderId="42" xfId="4" applyFont="1" applyBorder="1" applyAlignment="1" applyProtection="1">
      <alignment horizontal="left" vertical="center"/>
      <protection locked="0"/>
    </xf>
    <xf numFmtId="0" fontId="0" fillId="0" borderId="36" xfId="4" applyFont="1" applyBorder="1" applyAlignment="1" applyProtection="1">
      <alignment horizontal="left" vertical="center"/>
      <protection locked="0"/>
    </xf>
    <xf numFmtId="0" fontId="3" fillId="0" borderId="36" xfId="4" applyBorder="1" applyAlignment="1" applyProtection="1">
      <alignment horizontal="left" vertical="center"/>
      <protection locked="0"/>
    </xf>
    <xf numFmtId="0" fontId="3" fillId="0" borderId="16" xfId="4" applyBorder="1" applyAlignment="1" applyProtection="1">
      <alignment horizontal="left" vertical="center"/>
      <protection locked="0"/>
    </xf>
    <xf numFmtId="0" fontId="3" fillId="0" borderId="14" xfId="4" applyBorder="1" applyAlignment="1" applyProtection="1">
      <alignment horizontal="left" vertical="center"/>
      <protection locked="0"/>
    </xf>
    <xf numFmtId="0" fontId="4" fillId="0" borderId="0" xfId="0" applyFont="1"/>
    <xf numFmtId="0" fontId="4" fillId="0" borderId="0" xfId="0" applyFont="1" applyProtection="1">
      <protection locked="0"/>
    </xf>
    <xf numFmtId="0" fontId="18" fillId="0" borderId="0" xfId="5" applyFont="1">
      <alignment vertical="center"/>
    </xf>
    <xf numFmtId="0" fontId="13" fillId="9" borderId="2" xfId="4" applyFont="1" applyFill="1" applyBorder="1" applyAlignment="1">
      <alignment horizontal="center" vertical="center" shrinkToFit="1"/>
    </xf>
    <xf numFmtId="0" fontId="13" fillId="15" borderId="132" xfId="4" applyFont="1" applyFill="1" applyBorder="1" applyAlignment="1">
      <alignment horizontal="center" vertical="center" wrapText="1" shrinkToFit="1"/>
    </xf>
    <xf numFmtId="0" fontId="13" fillId="10" borderId="20" xfId="4" applyFont="1" applyFill="1" applyBorder="1" applyAlignment="1">
      <alignment horizontal="center" vertical="center" shrinkToFit="1"/>
    </xf>
    <xf numFmtId="0" fontId="13" fillId="10" borderId="132" xfId="4" applyFont="1" applyFill="1" applyBorder="1" applyAlignment="1">
      <alignment horizontal="center" vertical="center" shrinkToFit="1"/>
    </xf>
    <xf numFmtId="0" fontId="13" fillId="9" borderId="43" xfId="4" applyFont="1" applyFill="1" applyBorder="1" applyAlignment="1">
      <alignment horizontal="center" vertical="center" shrinkToFit="1"/>
    </xf>
    <xf numFmtId="0" fontId="13" fillId="9" borderId="34" xfId="4" applyFont="1" applyFill="1" applyBorder="1" applyAlignment="1">
      <alignment horizontal="center" vertical="center" shrinkToFit="1"/>
    </xf>
    <xf numFmtId="0" fontId="13" fillId="9" borderId="60" xfId="4" applyFont="1" applyFill="1" applyBorder="1" applyAlignment="1">
      <alignment horizontal="center" vertical="center" shrinkToFit="1"/>
    </xf>
    <xf numFmtId="0" fontId="13" fillId="9" borderId="42" xfId="4" applyFont="1" applyFill="1" applyBorder="1" applyAlignment="1">
      <alignment horizontal="center" vertical="center" shrinkToFit="1"/>
    </xf>
    <xf numFmtId="0" fontId="13" fillId="9" borderId="63" xfId="4" applyFont="1" applyFill="1" applyBorder="1" applyAlignment="1">
      <alignment vertical="center" wrapText="1"/>
    </xf>
    <xf numFmtId="0" fontId="13" fillId="9" borderId="80" xfId="4" applyFont="1" applyFill="1" applyBorder="1" applyAlignment="1">
      <alignment vertical="center" wrapText="1"/>
    </xf>
    <xf numFmtId="0" fontId="13" fillId="9" borderId="48" xfId="4" applyFont="1" applyFill="1" applyBorder="1" applyAlignment="1">
      <alignment vertical="center" wrapText="1"/>
    </xf>
    <xf numFmtId="0" fontId="13" fillId="9" borderId="13" xfId="4" applyFont="1" applyFill="1" applyBorder="1" applyAlignment="1">
      <alignment vertical="center" wrapText="1"/>
    </xf>
    <xf numFmtId="0" fontId="13" fillId="9" borderId="16" xfId="4" applyFont="1" applyFill="1" applyBorder="1" applyAlignment="1">
      <alignment vertical="center" wrapText="1"/>
    </xf>
    <xf numFmtId="0" fontId="13" fillId="9" borderId="14" xfId="4" applyFont="1" applyFill="1" applyBorder="1" applyAlignment="1">
      <alignment vertical="center" wrapText="1"/>
    </xf>
    <xf numFmtId="0" fontId="27" fillId="0" borderId="0" xfId="0" applyFont="1"/>
    <xf numFmtId="0" fontId="27" fillId="0" borderId="0" xfId="0" applyFont="1" applyAlignment="1">
      <alignment vertical="center"/>
    </xf>
    <xf numFmtId="0" fontId="26" fillId="6" borderId="0" xfId="0" applyFont="1" applyFill="1" applyAlignment="1">
      <alignment horizontal="left" vertical="center"/>
    </xf>
    <xf numFmtId="0" fontId="0" fillId="4" borderId="1" xfId="4" applyFont="1" applyFill="1" applyBorder="1" applyAlignment="1">
      <alignment horizontal="left" vertical="center"/>
    </xf>
    <xf numFmtId="0" fontId="0" fillId="0" borderId="1" xfId="4" applyFont="1" applyBorder="1" applyAlignment="1">
      <alignment horizontal="left" vertical="center"/>
    </xf>
    <xf numFmtId="0" fontId="3" fillId="0" borderId="1" xfId="4" applyBorder="1" applyAlignment="1">
      <alignment horizontal="left" vertical="center"/>
    </xf>
    <xf numFmtId="0" fontId="27" fillId="6" borderId="0" xfId="0" applyFont="1" applyFill="1" applyProtection="1">
      <protection locked="0"/>
    </xf>
    <xf numFmtId="0" fontId="27" fillId="7" borderId="0" xfId="0" applyFont="1" applyFill="1"/>
    <xf numFmtId="0" fontId="27" fillId="7" borderId="0" xfId="0" applyFont="1" applyFill="1" applyAlignment="1">
      <alignment vertical="center"/>
    </xf>
    <xf numFmtId="0" fontId="27" fillId="5" borderId="106" xfId="0" applyFont="1" applyFill="1" applyBorder="1"/>
    <xf numFmtId="0" fontId="27" fillId="5" borderId="107" xfId="0" applyFont="1" applyFill="1" applyBorder="1"/>
    <xf numFmtId="0" fontId="27" fillId="5" borderId="108" xfId="0" applyFont="1" applyFill="1" applyBorder="1"/>
    <xf numFmtId="0" fontId="27" fillId="5" borderId="102" xfId="0" applyFont="1" applyFill="1" applyBorder="1"/>
    <xf numFmtId="0" fontId="28" fillId="5" borderId="102" xfId="0" applyFont="1" applyFill="1" applyBorder="1" applyAlignment="1">
      <alignment horizontal="center"/>
    </xf>
    <xf numFmtId="0" fontId="27" fillId="5" borderId="102" xfId="0" applyFont="1" applyFill="1" applyBorder="1" applyAlignment="1">
      <alignment horizontal="center" vertical="center"/>
    </xf>
    <xf numFmtId="0" fontId="5" fillId="5" borderId="102" xfId="0" applyFont="1" applyFill="1" applyBorder="1" applyAlignment="1">
      <alignment horizontal="left" vertical="center" wrapText="1"/>
    </xf>
    <xf numFmtId="0" fontId="27" fillId="5" borderId="105" xfId="0" applyFont="1" applyFill="1" applyBorder="1" applyAlignment="1">
      <alignment vertical="center"/>
    </xf>
    <xf numFmtId="0" fontId="27" fillId="5" borderId="103" xfId="0" applyFont="1" applyFill="1" applyBorder="1"/>
    <xf numFmtId="0" fontId="27" fillId="5" borderId="104" xfId="0" applyFont="1" applyFill="1" applyBorder="1"/>
    <xf numFmtId="0" fontId="27" fillId="5" borderId="104" xfId="0" applyFont="1" applyFill="1" applyBorder="1" applyAlignment="1">
      <alignment vertical="center"/>
    </xf>
    <xf numFmtId="0" fontId="27" fillId="5" borderId="101" xfId="0" applyFont="1" applyFill="1" applyBorder="1"/>
    <xf numFmtId="0" fontId="27" fillId="5" borderId="101" xfId="0" applyFont="1" applyFill="1" applyBorder="1" applyAlignment="1">
      <alignment vertical="center"/>
    </xf>
    <xf numFmtId="0" fontId="27" fillId="5" borderId="0" xfId="0" applyFont="1" applyFill="1"/>
    <xf numFmtId="0" fontId="27" fillId="5" borderId="0" xfId="0" applyFont="1" applyFill="1" applyAlignment="1">
      <alignment horizontal="center"/>
    </xf>
    <xf numFmtId="0" fontId="27" fillId="5" borderId="1" xfId="0" applyFont="1" applyFill="1" applyBorder="1" applyAlignment="1">
      <alignment vertical="center"/>
    </xf>
    <xf numFmtId="0" fontId="27" fillId="5" borderId="0" xfId="0" applyFont="1" applyFill="1" applyAlignment="1">
      <alignment vertical="center"/>
    </xf>
    <xf numFmtId="0" fontId="5" fillId="5" borderId="1" xfId="0" applyFont="1" applyFill="1" applyBorder="1" applyAlignment="1">
      <alignment horizontal="left" vertical="center"/>
    </xf>
    <xf numFmtId="0" fontId="29" fillId="13" borderId="135" xfId="0" applyFont="1" applyFill="1" applyBorder="1" applyAlignment="1" applyProtection="1">
      <alignment horizontal="center" vertical="center"/>
      <protection locked="0"/>
    </xf>
    <xf numFmtId="0" fontId="13" fillId="16" borderId="1" xfId="4" applyFont="1" applyFill="1" applyBorder="1" applyAlignment="1" applyProtection="1">
      <alignment horizontal="left" vertical="center" shrinkToFit="1"/>
      <protection locked="0"/>
    </xf>
    <xf numFmtId="0" fontId="13" fillId="16" borderId="36" xfId="4" applyFont="1" applyFill="1" applyBorder="1" applyAlignment="1" applyProtection="1">
      <alignment horizontal="left" vertical="center" shrinkToFit="1"/>
      <protection locked="0"/>
    </xf>
    <xf numFmtId="184" fontId="13" fillId="0" borderId="42" xfId="4" applyNumberFormat="1" applyFont="1" applyBorder="1" applyAlignment="1" applyProtection="1">
      <alignment horizontal="left" vertical="center"/>
      <protection locked="0"/>
    </xf>
    <xf numFmtId="0" fontId="13" fillId="3" borderId="1" xfId="4" applyFont="1" applyFill="1" applyBorder="1" applyAlignment="1">
      <alignment horizontal="left" vertical="center"/>
    </xf>
    <xf numFmtId="0" fontId="13" fillId="3" borderId="36" xfId="4" applyFont="1" applyFill="1" applyBorder="1" applyAlignment="1">
      <alignment horizontal="left" vertical="center"/>
    </xf>
    <xf numFmtId="0" fontId="13" fillId="3" borderId="37" xfId="4" applyFont="1" applyFill="1" applyBorder="1" applyAlignment="1">
      <alignment horizontal="left" vertical="center"/>
    </xf>
    <xf numFmtId="0" fontId="13" fillId="3" borderId="38" xfId="4" applyFont="1" applyFill="1" applyBorder="1" applyAlignment="1">
      <alignment horizontal="left" vertical="center"/>
    </xf>
    <xf numFmtId="0" fontId="0" fillId="6" borderId="0" xfId="0" applyFill="1" applyAlignment="1">
      <alignment vertical="center"/>
    </xf>
    <xf numFmtId="0" fontId="0" fillId="0" borderId="0" xfId="0" applyAlignment="1">
      <alignment vertical="center"/>
    </xf>
    <xf numFmtId="0" fontId="0" fillId="4" borderId="33" xfId="0" applyFill="1" applyBorder="1" applyAlignment="1">
      <alignment vertical="center"/>
    </xf>
    <xf numFmtId="179" fontId="3" fillId="4" borderId="43" xfId="4" applyNumberFormat="1" applyFill="1" applyBorder="1">
      <alignment vertical="center"/>
    </xf>
    <xf numFmtId="179" fontId="3" fillId="4" borderId="21" xfId="4" applyNumberFormat="1" applyFill="1" applyBorder="1">
      <alignment vertical="center"/>
    </xf>
    <xf numFmtId="179" fontId="3" fillId="4" borderId="13" xfId="4" applyNumberFormat="1" applyFill="1" applyBorder="1">
      <alignment vertical="center"/>
    </xf>
    <xf numFmtId="0" fontId="25" fillId="6" borderId="0" xfId="0" applyFont="1" applyFill="1" applyAlignment="1">
      <alignment vertical="center"/>
    </xf>
    <xf numFmtId="0" fontId="25" fillId="6" borderId="0" xfId="4" applyFont="1" applyFill="1">
      <alignment vertical="center"/>
    </xf>
    <xf numFmtId="185" fontId="13" fillId="0" borderId="1" xfId="4" applyNumberFormat="1" applyFont="1" applyBorder="1" applyAlignment="1" applyProtection="1">
      <alignment horizontal="left" vertical="center"/>
      <protection locked="0"/>
    </xf>
    <xf numFmtId="185" fontId="13" fillId="0" borderId="36" xfId="4" applyNumberFormat="1" applyFont="1" applyBorder="1" applyAlignment="1" applyProtection="1">
      <alignment horizontal="left" vertical="center"/>
      <protection locked="0"/>
    </xf>
    <xf numFmtId="0" fontId="13" fillId="3" borderId="1" xfId="4" applyFont="1" applyFill="1" applyBorder="1" applyAlignment="1">
      <alignment horizontal="left" vertical="center" shrinkToFit="1"/>
    </xf>
    <xf numFmtId="0" fontId="13" fillId="3" borderId="36" xfId="4" applyFont="1" applyFill="1" applyBorder="1" applyAlignment="1">
      <alignment horizontal="left" vertical="center" shrinkToFit="1"/>
    </xf>
    <xf numFmtId="0" fontId="26" fillId="2" borderId="0" xfId="4" applyFont="1" applyFill="1" applyAlignment="1">
      <alignment horizontal="center" vertical="center" shrinkToFit="1"/>
    </xf>
    <xf numFmtId="0" fontId="8" fillId="8" borderId="1" xfId="4" applyFont="1" applyFill="1" applyBorder="1" applyAlignment="1">
      <alignment horizontal="center" vertical="center" shrinkToFit="1"/>
    </xf>
    <xf numFmtId="0" fontId="8" fillId="8" borderId="36" xfId="4" applyFont="1" applyFill="1" applyBorder="1" applyAlignment="1">
      <alignment horizontal="center" vertical="center" shrinkToFit="1"/>
    </xf>
    <xf numFmtId="0" fontId="8" fillId="2" borderId="0" xfId="4" applyFont="1" applyFill="1" applyAlignment="1">
      <alignment horizontal="center" vertical="center" shrinkToFit="1"/>
    </xf>
    <xf numFmtId="0" fontId="12" fillId="2" borderId="0" xfId="4" applyFont="1" applyFill="1" applyAlignment="1">
      <alignment horizontal="center" vertical="center" shrinkToFit="1"/>
    </xf>
    <xf numFmtId="0" fontId="13" fillId="4" borderId="12" xfId="4" applyFont="1" applyFill="1" applyBorder="1" applyAlignment="1">
      <alignment horizontal="center" vertical="center"/>
    </xf>
    <xf numFmtId="0" fontId="13" fillId="4" borderId="61" xfId="4" applyFont="1" applyFill="1" applyBorder="1" applyAlignment="1">
      <alignment horizontal="center" vertical="center"/>
    </xf>
    <xf numFmtId="0" fontId="13" fillId="4" borderId="26" xfId="4" applyFont="1" applyFill="1" applyBorder="1" applyAlignment="1">
      <alignment horizontal="center" vertical="center"/>
    </xf>
    <xf numFmtId="0" fontId="13" fillId="4" borderId="49" xfId="4" applyFont="1" applyFill="1" applyBorder="1" applyAlignment="1">
      <alignment horizontal="center" vertical="center"/>
    </xf>
    <xf numFmtId="0" fontId="13" fillId="4" borderId="65" xfId="4" applyFont="1" applyFill="1" applyBorder="1" applyAlignment="1">
      <alignment horizontal="center" vertical="center"/>
    </xf>
    <xf numFmtId="0" fontId="13" fillId="4" borderId="50" xfId="4" applyFont="1" applyFill="1" applyBorder="1" applyAlignment="1">
      <alignment horizontal="center" vertical="center"/>
    </xf>
    <xf numFmtId="0" fontId="13" fillId="4" borderId="53" xfId="4" applyFont="1" applyFill="1" applyBorder="1" applyAlignment="1">
      <alignment horizontal="center" vertical="center"/>
    </xf>
    <xf numFmtId="0" fontId="13" fillId="4" borderId="35" xfId="4" applyFont="1" applyFill="1" applyBorder="1" applyAlignment="1">
      <alignment horizontal="center" vertical="center"/>
    </xf>
    <xf numFmtId="0" fontId="13" fillId="4" borderId="47" xfId="4" applyFont="1" applyFill="1" applyBorder="1" applyAlignment="1">
      <alignment horizontal="center" vertical="center"/>
    </xf>
    <xf numFmtId="0" fontId="13" fillId="4" borderId="49" xfId="4" applyFont="1" applyFill="1" applyBorder="1" applyAlignment="1">
      <alignment horizontal="center" vertical="center" wrapText="1"/>
    </xf>
    <xf numFmtId="0" fontId="13" fillId="4" borderId="65" xfId="4" applyFont="1" applyFill="1" applyBorder="1" applyAlignment="1">
      <alignment horizontal="center" vertical="center" wrapText="1"/>
    </xf>
    <xf numFmtId="0" fontId="13" fillId="4" borderId="50" xfId="4" applyFont="1" applyFill="1" applyBorder="1" applyAlignment="1">
      <alignment horizontal="center" vertical="center" wrapText="1"/>
    </xf>
    <xf numFmtId="0" fontId="13" fillId="4" borderId="46" xfId="4" applyFont="1" applyFill="1" applyBorder="1" applyAlignment="1">
      <alignment horizontal="center" vertical="center"/>
    </xf>
    <xf numFmtId="0" fontId="13" fillId="4" borderId="4" xfId="4" applyFont="1" applyFill="1" applyBorder="1" applyAlignment="1">
      <alignment horizontal="center" vertical="center"/>
    </xf>
    <xf numFmtId="0" fontId="13" fillId="4" borderId="31" xfId="4" applyFont="1" applyFill="1" applyBorder="1" applyAlignment="1">
      <alignment horizontal="center" vertical="center"/>
    </xf>
    <xf numFmtId="0" fontId="13" fillId="4" borderId="55" xfId="4" applyFont="1" applyFill="1" applyBorder="1" applyAlignment="1">
      <alignment horizontal="center" vertical="center"/>
    </xf>
    <xf numFmtId="0" fontId="13" fillId="4" borderId="51" xfId="4" applyFont="1" applyFill="1" applyBorder="1" applyAlignment="1">
      <alignment horizontal="center" vertical="center"/>
    </xf>
    <xf numFmtId="0" fontId="13" fillId="4" borderId="7" xfId="4" applyFont="1" applyFill="1" applyBorder="1" applyAlignment="1">
      <alignment horizontal="center" vertical="center"/>
    </xf>
    <xf numFmtId="0" fontId="13" fillId="4" borderId="8" xfId="4" applyFont="1" applyFill="1" applyBorder="1" applyAlignment="1">
      <alignment horizontal="center" vertical="center"/>
    </xf>
    <xf numFmtId="0" fontId="13" fillId="4" borderId="2" xfId="4" applyFont="1" applyFill="1" applyBorder="1" applyAlignment="1">
      <alignment horizontal="center" vertical="center"/>
    </xf>
    <xf numFmtId="0" fontId="13" fillId="4" borderId="59" xfId="4" applyFont="1" applyFill="1" applyBorder="1" applyAlignment="1">
      <alignment horizontal="center" vertical="center"/>
    </xf>
    <xf numFmtId="0" fontId="13" fillId="4" borderId="61" xfId="4" applyFont="1" applyFill="1" applyBorder="1" applyAlignment="1">
      <alignment horizontal="center" vertical="center" wrapText="1" shrinkToFit="1"/>
    </xf>
    <xf numFmtId="0" fontId="13" fillId="4" borderId="26" xfId="4" applyFont="1" applyFill="1" applyBorder="1" applyAlignment="1">
      <alignment horizontal="center" vertical="center" wrapText="1" shrinkToFit="1"/>
    </xf>
    <xf numFmtId="0" fontId="13" fillId="16" borderId="33" xfId="4" applyFont="1" applyFill="1" applyBorder="1" applyAlignment="1">
      <alignment horizontal="center" vertical="center" shrinkToFit="1"/>
    </xf>
    <xf numFmtId="0" fontId="13" fillId="0" borderId="33" xfId="4" applyFont="1" applyBorder="1" applyAlignment="1" applyProtection="1">
      <alignment horizontal="center" vertical="center" wrapText="1"/>
      <protection locked="0"/>
    </xf>
    <xf numFmtId="0" fontId="13" fillId="9" borderId="34" xfId="4" applyFont="1" applyFill="1" applyBorder="1" applyAlignment="1">
      <alignment horizontal="center" vertical="center" wrapText="1"/>
    </xf>
    <xf numFmtId="0" fontId="13" fillId="9" borderId="16" xfId="4" applyFont="1" applyFill="1" applyBorder="1" applyAlignment="1">
      <alignment horizontal="center" vertical="center" wrapText="1"/>
    </xf>
    <xf numFmtId="0" fontId="13" fillId="9" borderId="42" xfId="4" applyFont="1" applyFill="1" applyBorder="1" applyAlignment="1">
      <alignment horizontal="center" vertical="center" wrapText="1"/>
    </xf>
    <xf numFmtId="0" fontId="13" fillId="9" borderId="14" xfId="4" applyFont="1" applyFill="1" applyBorder="1" applyAlignment="1">
      <alignment horizontal="center" vertical="center" wrapText="1"/>
    </xf>
    <xf numFmtId="0" fontId="13" fillId="9" borderId="43" xfId="4" applyFont="1" applyFill="1" applyBorder="1" applyAlignment="1">
      <alignment horizontal="center" vertical="center"/>
    </xf>
    <xf numFmtId="0" fontId="13" fillId="9" borderId="42" xfId="4" applyFont="1" applyFill="1" applyBorder="1" applyAlignment="1">
      <alignment horizontal="center" vertical="center"/>
    </xf>
    <xf numFmtId="0" fontId="13" fillId="9" borderId="64" xfId="4" applyFont="1" applyFill="1" applyBorder="1" applyAlignment="1">
      <alignment horizontal="center" vertical="center" wrapText="1"/>
    </xf>
    <xf numFmtId="0" fontId="13" fillId="9" borderId="50" xfId="4" applyFont="1" applyFill="1" applyBorder="1" applyAlignment="1">
      <alignment horizontal="center" vertical="center" wrapText="1"/>
    </xf>
    <xf numFmtId="0" fontId="13" fillId="9" borderId="59" xfId="4" applyFont="1" applyFill="1" applyBorder="1" applyAlignment="1">
      <alignment horizontal="center" vertical="center" wrapText="1"/>
    </xf>
    <xf numFmtId="0" fontId="13" fillId="9" borderId="46" xfId="4" applyFont="1" applyFill="1" applyBorder="1" applyAlignment="1">
      <alignment horizontal="center" vertical="center" wrapText="1"/>
    </xf>
    <xf numFmtId="0" fontId="13" fillId="9" borderId="4" xfId="4" applyFont="1" applyFill="1" applyBorder="1" applyAlignment="1">
      <alignment horizontal="center" vertical="center" wrapText="1"/>
    </xf>
    <xf numFmtId="0" fontId="13" fillId="9" borderId="12" xfId="4" applyFont="1" applyFill="1" applyBorder="1" applyAlignment="1">
      <alignment horizontal="center" vertical="center" wrapText="1"/>
    </xf>
    <xf numFmtId="0" fontId="13" fillId="9" borderId="26" xfId="4" applyFont="1" applyFill="1" applyBorder="1" applyAlignment="1">
      <alignment horizontal="center" vertical="center" wrapText="1"/>
    </xf>
    <xf numFmtId="0" fontId="13" fillId="14" borderId="0" xfId="4" applyFont="1" applyFill="1" applyAlignment="1">
      <alignment vertical="center" wrapText="1"/>
    </xf>
    <xf numFmtId="0" fontId="13" fillId="10" borderId="5" xfId="4" applyFont="1" applyFill="1" applyBorder="1" applyAlignment="1">
      <alignment horizontal="center" vertical="center" wrapText="1"/>
    </xf>
    <xf numFmtId="0" fontId="13" fillId="10" borderId="31" xfId="4" applyFont="1" applyFill="1" applyBorder="1" applyAlignment="1">
      <alignment horizontal="center" vertical="center"/>
    </xf>
    <xf numFmtId="0" fontId="13" fillId="10" borderId="55" xfId="4" applyFont="1" applyFill="1" applyBorder="1" applyAlignment="1">
      <alignment horizontal="center" vertical="center"/>
    </xf>
    <xf numFmtId="0" fontId="13" fillId="10" borderId="51" xfId="4" applyFont="1" applyFill="1" applyBorder="1" applyAlignment="1">
      <alignment horizontal="center" vertical="center"/>
    </xf>
    <xf numFmtId="0" fontId="13" fillId="4" borderId="21" xfId="4" applyFont="1" applyFill="1" applyBorder="1" applyAlignment="1">
      <alignment horizontal="center" vertical="center"/>
    </xf>
    <xf numFmtId="0" fontId="13" fillId="4" borderId="36" xfId="4" applyFont="1" applyFill="1" applyBorder="1" applyAlignment="1">
      <alignment horizontal="center" vertical="center"/>
    </xf>
    <xf numFmtId="0" fontId="13" fillId="9" borderId="33" xfId="4" applyFont="1" applyFill="1" applyBorder="1" applyAlignment="1">
      <alignment horizontal="center" vertical="center"/>
    </xf>
    <xf numFmtId="0" fontId="13" fillId="9" borderId="43" xfId="4" applyFont="1" applyFill="1" applyBorder="1" applyAlignment="1">
      <alignment horizontal="center" vertical="center" wrapText="1"/>
    </xf>
    <xf numFmtId="0" fontId="13" fillId="9" borderId="13" xfId="4" applyFont="1" applyFill="1" applyBorder="1" applyAlignment="1">
      <alignment horizontal="center" vertical="center" wrapText="1"/>
    </xf>
    <xf numFmtId="0" fontId="3" fillId="4" borderId="53" xfId="4" applyFill="1" applyBorder="1" applyAlignment="1">
      <alignment horizontal="center" vertical="center"/>
    </xf>
    <xf numFmtId="0" fontId="3" fillId="4" borderId="35" xfId="4" applyFill="1" applyBorder="1" applyAlignment="1">
      <alignment horizontal="center" vertical="center"/>
    </xf>
    <xf numFmtId="0" fontId="3" fillId="4" borderId="47" xfId="4" applyFill="1" applyBorder="1" applyAlignment="1">
      <alignment horizontal="center" vertical="center"/>
    </xf>
    <xf numFmtId="0" fontId="0" fillId="0" borderId="33" xfId="0" applyBorder="1" applyAlignment="1" applyProtection="1">
      <alignment horizontal="left" vertical="center"/>
      <protection locked="0"/>
    </xf>
    <xf numFmtId="0" fontId="13" fillId="9" borderId="68" xfId="4" applyFont="1" applyFill="1" applyBorder="1" applyAlignment="1">
      <alignment horizontal="left" vertical="center" shrinkToFit="1"/>
    </xf>
    <xf numFmtId="0" fontId="13" fillId="9" borderId="52" xfId="4" applyFont="1" applyFill="1" applyBorder="1" applyAlignment="1">
      <alignment horizontal="left" vertical="center" shrinkToFit="1"/>
    </xf>
    <xf numFmtId="0" fontId="13" fillId="9" borderId="20" xfId="4" applyFont="1" applyFill="1" applyBorder="1" applyAlignment="1">
      <alignment horizontal="left" vertical="center" shrinkToFit="1"/>
    </xf>
    <xf numFmtId="0" fontId="13" fillId="9" borderId="71" xfId="4" applyFont="1" applyFill="1" applyBorder="1" applyAlignment="1">
      <alignment horizontal="left" vertical="center" shrinkToFit="1"/>
    </xf>
    <xf numFmtId="0" fontId="13" fillId="9" borderId="81" xfId="4" applyFont="1" applyFill="1" applyBorder="1" applyAlignment="1">
      <alignment horizontal="left" vertical="center" shrinkToFit="1"/>
    </xf>
    <xf numFmtId="0" fontId="13" fillId="9" borderId="72" xfId="4" applyFont="1" applyFill="1" applyBorder="1" applyAlignment="1">
      <alignment horizontal="left" vertical="center" shrinkToFit="1"/>
    </xf>
    <xf numFmtId="0" fontId="9" fillId="15" borderId="134" xfId="4" applyFont="1" applyFill="1" applyBorder="1" applyAlignment="1">
      <alignment horizontal="center" vertical="top" textRotation="255"/>
    </xf>
    <xf numFmtId="0" fontId="9" fillId="15" borderId="76" xfId="4" applyFont="1" applyFill="1" applyBorder="1" applyAlignment="1">
      <alignment horizontal="center" vertical="top" textRotation="255"/>
    </xf>
    <xf numFmtId="0" fontId="9" fillId="15" borderId="77" xfId="4" applyFont="1" applyFill="1" applyBorder="1" applyAlignment="1">
      <alignment horizontal="center" vertical="top" textRotation="255"/>
    </xf>
    <xf numFmtId="0" fontId="13" fillId="15" borderId="73" xfId="4" applyFont="1" applyFill="1" applyBorder="1" applyAlignment="1">
      <alignment horizontal="left" vertical="top" shrinkToFit="1"/>
    </xf>
    <xf numFmtId="0" fontId="13" fillId="15" borderId="74" xfId="4" applyFont="1" applyFill="1" applyBorder="1" applyAlignment="1">
      <alignment horizontal="left" vertical="top" shrinkToFit="1"/>
    </xf>
    <xf numFmtId="0" fontId="13" fillId="15" borderId="75" xfId="4" applyFont="1" applyFill="1" applyBorder="1" applyAlignment="1">
      <alignment horizontal="left" vertical="top" shrinkToFit="1"/>
    </xf>
    <xf numFmtId="0" fontId="13" fillId="15" borderId="39" xfId="4" applyFont="1" applyFill="1" applyBorder="1" applyAlignment="1">
      <alignment horizontal="left" vertical="top" shrinkToFit="1"/>
    </xf>
    <xf numFmtId="0" fontId="13" fillId="15" borderId="58" xfId="4" applyFont="1" applyFill="1" applyBorder="1" applyAlignment="1">
      <alignment horizontal="left" vertical="top" shrinkToFit="1"/>
    </xf>
    <xf numFmtId="0" fontId="13" fillId="15" borderId="41" xfId="4" applyFont="1" applyFill="1" applyBorder="1" applyAlignment="1">
      <alignment horizontal="left" vertical="top" shrinkToFit="1"/>
    </xf>
    <xf numFmtId="0" fontId="13" fillId="15" borderId="60" xfId="4" applyFont="1" applyFill="1" applyBorder="1" applyAlignment="1">
      <alignment horizontal="left" vertical="top" shrinkToFit="1"/>
    </xf>
    <xf numFmtId="0" fontId="13" fillId="15" borderId="68" xfId="4" applyFont="1" applyFill="1" applyBorder="1" applyAlignment="1">
      <alignment horizontal="left" vertical="top" shrinkToFit="1"/>
    </xf>
    <xf numFmtId="0" fontId="13" fillId="15" borderId="52" xfId="4" applyFont="1" applyFill="1" applyBorder="1" applyAlignment="1">
      <alignment horizontal="left" vertical="top" shrinkToFit="1"/>
    </xf>
    <xf numFmtId="0" fontId="13" fillId="15" borderId="20" xfId="4" applyFont="1" applyFill="1" applyBorder="1" applyAlignment="1">
      <alignment horizontal="left" vertical="top" shrinkToFit="1"/>
    </xf>
    <xf numFmtId="0" fontId="13" fillId="9" borderId="66" xfId="4" applyFont="1" applyFill="1" applyBorder="1" applyAlignment="1">
      <alignment horizontal="left" vertical="top" wrapText="1" shrinkToFit="1"/>
    </xf>
    <xf numFmtId="0" fontId="13" fillId="9" borderId="67" xfId="4" applyFont="1" applyFill="1" applyBorder="1" applyAlignment="1">
      <alignment horizontal="left" vertical="top" wrapText="1" shrinkToFit="1"/>
    </xf>
    <xf numFmtId="0" fontId="13" fillId="9" borderId="138" xfId="4" applyFont="1" applyFill="1" applyBorder="1" applyAlignment="1">
      <alignment horizontal="left" vertical="top" wrapText="1" shrinkToFit="1"/>
    </xf>
    <xf numFmtId="0" fontId="13" fillId="4" borderId="68" xfId="4" applyFont="1" applyFill="1" applyBorder="1">
      <alignment vertical="center"/>
    </xf>
    <xf numFmtId="0" fontId="13" fillId="4" borderId="20" xfId="4" applyFont="1" applyFill="1" applyBorder="1">
      <alignment vertical="center"/>
    </xf>
    <xf numFmtId="0" fontId="13" fillId="10" borderId="68" xfId="4" applyFont="1" applyFill="1" applyBorder="1" applyAlignment="1">
      <alignment horizontal="left" vertical="center" shrinkToFit="1"/>
    </xf>
    <xf numFmtId="0" fontId="13" fillId="10" borderId="52" xfId="4" applyFont="1" applyFill="1" applyBorder="1" applyAlignment="1">
      <alignment horizontal="left" vertical="center" shrinkToFit="1"/>
    </xf>
    <xf numFmtId="0" fontId="13" fillId="10" borderId="20" xfId="4" applyFont="1" applyFill="1" applyBorder="1" applyAlignment="1">
      <alignment horizontal="left" vertical="center" shrinkToFit="1"/>
    </xf>
    <xf numFmtId="0" fontId="13" fillId="10" borderId="71" xfId="4" applyFont="1" applyFill="1" applyBorder="1" applyAlignment="1">
      <alignment horizontal="left" vertical="center" shrinkToFit="1"/>
    </xf>
    <xf numFmtId="0" fontId="13" fillId="10" borderId="81" xfId="4" applyFont="1" applyFill="1" applyBorder="1" applyAlignment="1">
      <alignment horizontal="left" vertical="center" shrinkToFit="1"/>
    </xf>
    <xf numFmtId="0" fontId="13" fillId="10" borderId="72" xfId="4" applyFont="1" applyFill="1" applyBorder="1" applyAlignment="1">
      <alignment horizontal="left" vertical="center" shrinkToFit="1"/>
    </xf>
    <xf numFmtId="0" fontId="13" fillId="4" borderId="68" xfId="4" applyFont="1" applyFill="1" applyBorder="1" applyAlignment="1">
      <alignment horizontal="left" vertical="center" shrinkToFit="1"/>
    </xf>
    <xf numFmtId="0" fontId="13" fillId="4" borderId="52" xfId="4" applyFont="1" applyFill="1" applyBorder="1" applyAlignment="1">
      <alignment horizontal="left" vertical="center" shrinkToFit="1"/>
    </xf>
    <xf numFmtId="0" fontId="13" fillId="4" borderId="20" xfId="4" applyFont="1" applyFill="1" applyBorder="1" applyAlignment="1">
      <alignment horizontal="left" vertical="center" shrinkToFit="1"/>
    </xf>
    <xf numFmtId="0" fontId="9" fillId="4" borderId="76" xfId="4" applyFont="1" applyFill="1" applyBorder="1" applyAlignment="1">
      <alignment horizontal="center" vertical="top" textRotation="255"/>
    </xf>
    <xf numFmtId="0" fontId="9" fillId="4" borderId="23" xfId="4" applyFont="1" applyFill="1" applyBorder="1" applyAlignment="1">
      <alignment horizontal="center" vertical="top" textRotation="255"/>
    </xf>
    <xf numFmtId="0" fontId="13" fillId="4" borderId="1" xfId="4" applyFont="1" applyFill="1" applyBorder="1" applyAlignment="1">
      <alignment horizontal="center" vertical="center"/>
    </xf>
    <xf numFmtId="0" fontId="9" fillId="9" borderId="76" xfId="4" applyFont="1" applyFill="1" applyBorder="1" applyAlignment="1">
      <alignment horizontal="center" vertical="top" textRotation="255"/>
    </xf>
    <xf numFmtId="0" fontId="9" fillId="9" borderId="77" xfId="4" applyFont="1" applyFill="1" applyBorder="1" applyAlignment="1">
      <alignment horizontal="center" vertical="top" textRotation="255"/>
    </xf>
    <xf numFmtId="0" fontId="13" fillId="9" borderId="1" xfId="4" applyFont="1" applyFill="1" applyBorder="1" applyAlignment="1">
      <alignment horizontal="left" vertical="top" shrinkToFit="1"/>
    </xf>
    <xf numFmtId="0" fontId="9" fillId="10" borderId="76" xfId="4" applyFont="1" applyFill="1" applyBorder="1" applyAlignment="1">
      <alignment horizontal="center" vertical="top" textRotation="255"/>
    </xf>
    <xf numFmtId="0" fontId="9" fillId="10" borderId="77" xfId="4" applyFont="1" applyFill="1" applyBorder="1" applyAlignment="1">
      <alignment horizontal="center" vertical="top" textRotation="255"/>
    </xf>
    <xf numFmtId="0" fontId="13" fillId="10" borderId="41" xfId="4" applyFont="1" applyFill="1" applyBorder="1" applyAlignment="1">
      <alignment horizontal="left" vertical="center" shrinkToFit="1"/>
    </xf>
    <xf numFmtId="0" fontId="13" fillId="10" borderId="46" xfId="4" applyFont="1" applyFill="1" applyBorder="1" applyAlignment="1">
      <alignment horizontal="left" vertical="center" shrinkToFit="1"/>
    </xf>
    <xf numFmtId="0" fontId="13" fillId="10" borderId="60" xfId="4" applyFont="1" applyFill="1" applyBorder="1" applyAlignment="1">
      <alignment horizontal="left" vertical="center" shrinkToFit="1"/>
    </xf>
    <xf numFmtId="177" fontId="13" fillId="9" borderId="68" xfId="4" applyNumberFormat="1" applyFont="1" applyFill="1" applyBorder="1" applyAlignment="1">
      <alignment horizontal="left" vertical="center" shrinkToFit="1"/>
    </xf>
    <xf numFmtId="177" fontId="13" fillId="9" borderId="52" xfId="4" applyNumberFormat="1" applyFont="1" applyFill="1" applyBorder="1" applyAlignment="1">
      <alignment horizontal="left" vertical="center" shrinkToFit="1"/>
    </xf>
    <xf numFmtId="177" fontId="13" fillId="9" borderId="20" xfId="4" applyNumberFormat="1" applyFont="1" applyFill="1" applyBorder="1" applyAlignment="1">
      <alignment horizontal="left" vertical="center" shrinkToFit="1"/>
    </xf>
    <xf numFmtId="0" fontId="13" fillId="9" borderId="68" xfId="4" applyFont="1" applyFill="1" applyBorder="1" applyAlignment="1">
      <alignment horizontal="left" vertical="center"/>
    </xf>
    <xf numFmtId="0" fontId="13" fillId="9" borderId="20" xfId="4" applyFont="1" applyFill="1" applyBorder="1" applyAlignment="1">
      <alignment horizontal="left" vertical="center"/>
    </xf>
    <xf numFmtId="0" fontId="13" fillId="9" borderId="73" xfId="4" applyFont="1" applyFill="1" applyBorder="1" applyAlignment="1">
      <alignment horizontal="left" vertical="center" shrinkToFit="1"/>
    </xf>
    <xf numFmtId="0" fontId="13" fillId="9" borderId="75" xfId="4" applyFont="1" applyFill="1" applyBorder="1" applyAlignment="1">
      <alignment horizontal="left" vertical="center" shrinkToFit="1"/>
    </xf>
    <xf numFmtId="0" fontId="13" fillId="9" borderId="82" xfId="4" applyFont="1" applyFill="1" applyBorder="1" applyAlignment="1">
      <alignment horizontal="left" vertical="top" shrinkToFit="1"/>
    </xf>
    <xf numFmtId="0" fontId="13" fillId="9" borderId="83" xfId="4" applyFont="1" applyFill="1" applyBorder="1" applyAlignment="1">
      <alignment horizontal="left" vertical="top" shrinkToFit="1"/>
    </xf>
    <xf numFmtId="0" fontId="13" fillId="9" borderId="40" xfId="4" applyFont="1" applyFill="1" applyBorder="1" applyAlignment="1">
      <alignment horizontal="left" vertical="top" shrinkToFit="1"/>
    </xf>
    <xf numFmtId="0" fontId="13" fillId="9" borderId="56" xfId="4" applyFont="1" applyFill="1" applyBorder="1" applyAlignment="1">
      <alignment horizontal="left" vertical="top" shrinkToFit="1"/>
    </xf>
    <xf numFmtId="0" fontId="13" fillId="9" borderId="41" xfId="4" applyFont="1" applyFill="1" applyBorder="1" applyAlignment="1">
      <alignment horizontal="left" vertical="top" shrinkToFit="1"/>
    </xf>
    <xf numFmtId="0" fontId="13" fillId="9" borderId="60" xfId="4" applyFont="1" applyFill="1" applyBorder="1" applyAlignment="1">
      <alignment horizontal="left" vertical="top" shrinkToFit="1"/>
    </xf>
    <xf numFmtId="0" fontId="13" fillId="4" borderId="69" xfId="4" applyFont="1" applyFill="1" applyBorder="1" applyAlignment="1">
      <alignment horizontal="left" vertical="center" shrinkToFit="1"/>
    </xf>
    <xf numFmtId="0" fontId="13" fillId="4" borderId="70" xfId="4" applyFont="1" applyFill="1" applyBorder="1" applyAlignment="1">
      <alignment horizontal="left" vertical="center" shrinkToFit="1"/>
    </xf>
    <xf numFmtId="0" fontId="13" fillId="4" borderId="15" xfId="4" applyFont="1" applyFill="1" applyBorder="1" applyAlignment="1">
      <alignment horizontal="left" vertical="center" shrinkToFit="1"/>
    </xf>
    <xf numFmtId="0" fontId="13" fillId="4" borderId="73" xfId="4" applyFont="1" applyFill="1" applyBorder="1" applyAlignment="1">
      <alignment horizontal="left" vertical="center" shrinkToFit="1"/>
    </xf>
    <xf numFmtId="0" fontId="13" fillId="4" borderId="74" xfId="4" applyFont="1" applyFill="1" applyBorder="1" applyAlignment="1">
      <alignment horizontal="left" vertical="center" shrinkToFit="1"/>
    </xf>
    <xf numFmtId="0" fontId="13" fillId="4" borderId="75" xfId="4" applyFont="1" applyFill="1" applyBorder="1" applyAlignment="1">
      <alignment horizontal="left" vertical="center" shrinkToFit="1"/>
    </xf>
    <xf numFmtId="0" fontId="13" fillId="4" borderId="66" xfId="4" applyFont="1" applyFill="1" applyBorder="1" applyAlignment="1">
      <alignment horizontal="left" vertical="top" wrapText="1" shrinkToFit="1"/>
    </xf>
    <xf numFmtId="0" fontId="13" fillId="4" borderId="67" xfId="4" applyFont="1" applyFill="1" applyBorder="1" applyAlignment="1">
      <alignment horizontal="left" vertical="top" wrapText="1" shrinkToFit="1"/>
    </xf>
    <xf numFmtId="0" fontId="13" fillId="4" borderId="34" xfId="4" applyFont="1" applyFill="1" applyBorder="1" applyAlignment="1">
      <alignment horizontal="left" vertical="top" wrapText="1" shrinkToFit="1"/>
    </xf>
    <xf numFmtId="0" fontId="13" fillId="4" borderId="68" xfId="4" applyFont="1" applyFill="1" applyBorder="1" applyAlignment="1">
      <alignment horizontal="left" vertical="center" wrapText="1"/>
    </xf>
    <xf numFmtId="0" fontId="13" fillId="4" borderId="52" xfId="4" applyFont="1" applyFill="1" applyBorder="1" applyAlignment="1">
      <alignment horizontal="left" vertical="center" wrapText="1"/>
    </xf>
    <xf numFmtId="0" fontId="13" fillId="4" borderId="20" xfId="4" applyFont="1" applyFill="1" applyBorder="1" applyAlignment="1">
      <alignment horizontal="left" vertical="center" wrapText="1"/>
    </xf>
    <xf numFmtId="0" fontId="13" fillId="4" borderId="68" xfId="4" applyFont="1" applyFill="1" applyBorder="1" applyAlignment="1">
      <alignment horizontal="left" vertical="center"/>
    </xf>
    <xf numFmtId="0" fontId="13" fillId="4" borderId="52" xfId="4" applyFont="1" applyFill="1" applyBorder="1" applyAlignment="1">
      <alignment horizontal="left" vertical="center"/>
    </xf>
    <xf numFmtId="0" fontId="13" fillId="4" borderId="20" xfId="4" applyFont="1" applyFill="1" applyBorder="1" applyAlignment="1">
      <alignment horizontal="left" vertical="center"/>
    </xf>
    <xf numFmtId="0" fontId="13" fillId="4" borderId="1" xfId="4" applyFont="1" applyFill="1" applyBorder="1" applyAlignment="1">
      <alignment horizontal="left" vertical="top" shrinkToFit="1"/>
    </xf>
    <xf numFmtId="178" fontId="13" fillId="4" borderId="68" xfId="4" applyNumberFormat="1" applyFont="1" applyFill="1" applyBorder="1" applyAlignment="1">
      <alignment vertical="center" wrapText="1" shrinkToFit="1"/>
    </xf>
    <xf numFmtId="178" fontId="13" fillId="4" borderId="20" xfId="4" applyNumberFormat="1" applyFont="1" applyFill="1" applyBorder="1" applyAlignment="1">
      <alignment vertical="center" wrapText="1" shrinkToFit="1"/>
    </xf>
    <xf numFmtId="0" fontId="13" fillId="4" borderId="66" xfId="4" applyFont="1" applyFill="1" applyBorder="1" applyAlignment="1">
      <alignment horizontal="left" vertical="top" shrinkToFit="1"/>
    </xf>
    <xf numFmtId="0" fontId="13" fillId="4" borderId="67" xfId="4" applyFont="1" applyFill="1" applyBorder="1" applyAlignment="1">
      <alignment horizontal="left" vertical="top" shrinkToFit="1"/>
    </xf>
    <xf numFmtId="0" fontId="13" fillId="4" borderId="34" xfId="4" applyFont="1" applyFill="1" applyBorder="1" applyAlignment="1">
      <alignment horizontal="left" vertical="top" shrinkToFit="1"/>
    </xf>
    <xf numFmtId="0" fontId="13" fillId="4" borderId="1" xfId="4" applyFont="1" applyFill="1" applyBorder="1" applyAlignment="1">
      <alignment horizontal="left" vertical="top" wrapText="1" shrinkToFit="1"/>
    </xf>
    <xf numFmtId="0" fontId="13" fillId="9" borderId="66" xfId="4" applyFont="1" applyFill="1" applyBorder="1" applyAlignment="1">
      <alignment horizontal="left" vertical="center" wrapText="1" shrinkToFit="1"/>
    </xf>
    <xf numFmtId="0" fontId="13" fillId="9" borderId="34" xfId="4" applyFont="1" applyFill="1" applyBorder="1" applyAlignment="1">
      <alignment horizontal="left" vertical="center" shrinkToFit="1"/>
    </xf>
    <xf numFmtId="0" fontId="13" fillId="9" borderId="68" xfId="4" applyFont="1" applyFill="1" applyBorder="1">
      <alignment vertical="center"/>
    </xf>
    <xf numFmtId="0" fontId="13" fillId="9" borderId="52" xfId="4" applyFont="1" applyFill="1" applyBorder="1">
      <alignment vertical="center"/>
    </xf>
    <xf numFmtId="0" fontId="13" fillId="9" borderId="20" xfId="4" applyFont="1" applyFill="1" applyBorder="1">
      <alignment vertical="center"/>
    </xf>
    <xf numFmtId="0" fontId="13" fillId="9" borderId="71" xfId="4" applyFont="1" applyFill="1" applyBorder="1">
      <alignment vertical="center"/>
    </xf>
    <xf numFmtId="0" fontId="13" fillId="9" borderId="81" xfId="4" applyFont="1" applyFill="1" applyBorder="1">
      <alignment vertical="center"/>
    </xf>
    <xf numFmtId="0" fontId="13" fillId="9" borderId="72" xfId="4" applyFont="1" applyFill="1" applyBorder="1">
      <alignment vertical="center"/>
    </xf>
    <xf numFmtId="0" fontId="13" fillId="8" borderId="63" xfId="4" applyFont="1" applyFill="1" applyBorder="1" applyAlignment="1">
      <alignment horizontal="left" vertical="center" shrinkToFit="1"/>
    </xf>
    <xf numFmtId="0" fontId="13" fillId="8" borderId="80" xfId="4" applyFont="1" applyFill="1" applyBorder="1" applyAlignment="1">
      <alignment horizontal="left" vertical="center" shrinkToFit="1"/>
    </xf>
    <xf numFmtId="0" fontId="13" fillId="8" borderId="54" xfId="4" applyFont="1" applyFill="1" applyBorder="1" applyAlignment="1">
      <alignment horizontal="left" vertical="center" shrinkToFit="1"/>
    </xf>
    <xf numFmtId="0" fontId="13" fillId="8" borderId="62" xfId="4" applyFont="1" applyFill="1" applyBorder="1" applyAlignment="1">
      <alignment horizontal="left" vertical="center" shrinkToFit="1"/>
    </xf>
    <xf numFmtId="0" fontId="13" fillId="8" borderId="57" xfId="4" applyFont="1" applyFill="1" applyBorder="1" applyAlignment="1">
      <alignment horizontal="left" vertical="center" shrinkToFit="1"/>
    </xf>
    <xf numFmtId="0" fontId="13" fillId="8" borderId="58" xfId="4" applyFont="1" applyFill="1" applyBorder="1" applyAlignment="1">
      <alignment horizontal="left" vertical="center" shrinkToFit="1"/>
    </xf>
    <xf numFmtId="0" fontId="13" fillId="16" borderId="17" xfId="4" applyFont="1" applyFill="1" applyBorder="1" applyAlignment="1">
      <alignment horizontal="left" vertical="center" wrapText="1" shrinkToFit="1"/>
    </xf>
    <xf numFmtId="0" fontId="13" fillId="16" borderId="52" xfId="4" applyFont="1" applyFill="1" applyBorder="1" applyAlignment="1">
      <alignment horizontal="left" vertical="center" wrapText="1" shrinkToFit="1"/>
    </xf>
    <xf numFmtId="0" fontId="13" fillId="16" borderId="20" xfId="4" applyFont="1" applyFill="1" applyBorder="1" applyAlignment="1">
      <alignment horizontal="left" vertical="center" wrapText="1" shrinkToFit="1"/>
    </xf>
    <xf numFmtId="0" fontId="13" fillId="16" borderId="31" xfId="4" applyFont="1" applyFill="1" applyBorder="1" applyAlignment="1">
      <alignment horizontal="left" vertical="center"/>
    </xf>
    <xf numFmtId="0" fontId="13" fillId="16" borderId="55" xfId="4" applyFont="1" applyFill="1" applyBorder="1" applyAlignment="1">
      <alignment horizontal="left" vertical="center"/>
    </xf>
    <xf numFmtId="0" fontId="13" fillId="16" borderId="51" xfId="4" applyFont="1" applyFill="1" applyBorder="1" applyAlignment="1">
      <alignment horizontal="left" vertical="center"/>
    </xf>
    <xf numFmtId="0" fontId="13" fillId="9" borderId="66" xfId="4" applyFont="1" applyFill="1" applyBorder="1" applyAlignment="1">
      <alignment horizontal="center" vertical="center" textRotation="255" shrinkToFit="1"/>
    </xf>
    <xf numFmtId="0" fontId="13" fillId="9" borderId="67" xfId="4" applyFont="1" applyFill="1" applyBorder="1" applyAlignment="1">
      <alignment horizontal="center" vertical="center" textRotation="255" shrinkToFit="1"/>
    </xf>
    <xf numFmtId="0" fontId="13" fillId="9" borderId="34" xfId="4" applyFont="1" applyFill="1" applyBorder="1" applyAlignment="1">
      <alignment horizontal="center" vertical="center" textRotation="255" shrinkToFit="1"/>
    </xf>
    <xf numFmtId="0" fontId="13" fillId="9" borderId="34" xfId="4" applyFont="1" applyFill="1" applyBorder="1" applyAlignment="1">
      <alignment horizontal="left" vertical="top" wrapText="1" shrinkToFit="1"/>
    </xf>
    <xf numFmtId="0" fontId="13" fillId="0" borderId="55" xfId="4" applyFont="1" applyBorder="1" applyAlignment="1" applyProtection="1">
      <alignment horizontal="left" vertical="center"/>
      <protection locked="0"/>
    </xf>
    <xf numFmtId="0" fontId="13" fillId="0" borderId="51" xfId="4" applyFont="1" applyBorder="1" applyAlignment="1" applyProtection="1">
      <alignment horizontal="left" vertical="center"/>
      <protection locked="0"/>
    </xf>
    <xf numFmtId="0" fontId="9" fillId="9" borderId="78" xfId="4" applyFont="1" applyFill="1" applyBorder="1" applyAlignment="1">
      <alignment horizontal="center" vertical="top" textRotation="255" shrinkToFit="1"/>
    </xf>
    <xf numFmtId="0" fontId="9" fillId="9" borderId="76" xfId="4" applyFont="1" applyFill="1" applyBorder="1" applyAlignment="1">
      <alignment horizontal="center" vertical="top" textRotation="255" shrinkToFit="1"/>
    </xf>
    <xf numFmtId="0" fontId="9" fillId="9" borderId="77" xfId="4" applyFont="1" applyFill="1" applyBorder="1" applyAlignment="1">
      <alignment horizontal="center" vertical="top" textRotation="255" shrinkToFit="1"/>
    </xf>
    <xf numFmtId="0" fontId="4" fillId="5" borderId="9" xfId="0" applyFont="1" applyFill="1" applyBorder="1" applyAlignment="1">
      <alignment horizontal="center" vertical="center"/>
    </xf>
    <xf numFmtId="0" fontId="4" fillId="5" borderId="0" xfId="0" applyFont="1" applyFill="1" applyAlignment="1">
      <alignment horizontal="center" vertical="center"/>
    </xf>
    <xf numFmtId="0" fontId="13" fillId="5" borderId="0" xfId="0" applyFont="1" applyFill="1" applyAlignment="1">
      <alignment horizontal="center" vertical="center" shrinkToFit="1"/>
    </xf>
    <xf numFmtId="0" fontId="13" fillId="5" borderId="0" xfId="0" applyFont="1" applyFill="1" applyAlignment="1">
      <alignment vertical="center" shrinkToFit="1"/>
    </xf>
    <xf numFmtId="0" fontId="13" fillId="5" borderId="56" xfId="0" applyFont="1" applyFill="1" applyBorder="1" applyAlignment="1">
      <alignment vertical="center" shrinkToFit="1"/>
    </xf>
    <xf numFmtId="0" fontId="13" fillId="5" borderId="46" xfId="0" applyFont="1" applyFill="1" applyBorder="1" applyAlignment="1">
      <alignment horizontal="center" vertical="center" shrinkToFit="1"/>
    </xf>
    <xf numFmtId="0" fontId="4" fillId="5" borderId="41" xfId="0" applyFont="1" applyFill="1" applyBorder="1" applyAlignment="1">
      <alignment horizontal="center" vertical="center" shrinkToFit="1"/>
    </xf>
    <xf numFmtId="0" fontId="4" fillId="5" borderId="46" xfId="0" applyFont="1" applyFill="1" applyBorder="1" applyAlignment="1">
      <alignment horizontal="center" vertical="center" shrinkToFit="1"/>
    </xf>
    <xf numFmtId="0" fontId="13" fillId="5" borderId="0" xfId="0" applyFont="1" applyFill="1" applyAlignment="1">
      <alignment horizontal="left" vertical="center" wrapText="1"/>
    </xf>
    <xf numFmtId="0" fontId="13" fillId="5" borderId="46" xfId="0" applyFont="1" applyFill="1" applyBorder="1" applyAlignment="1">
      <alignment horizontal="left" vertical="center" wrapText="1"/>
    </xf>
    <xf numFmtId="0" fontId="13" fillId="5" borderId="57" xfId="0" applyFont="1" applyFill="1" applyBorder="1" applyAlignment="1">
      <alignment horizontal="center" vertical="center"/>
    </xf>
    <xf numFmtId="0" fontId="4" fillId="5" borderId="39" xfId="0" applyFont="1" applyFill="1" applyBorder="1" applyAlignment="1">
      <alignment horizontal="center" vertical="center"/>
    </xf>
    <xf numFmtId="0" fontId="4" fillId="5" borderId="57" xfId="0" applyFont="1" applyFill="1" applyBorder="1" applyAlignment="1">
      <alignment horizontal="center" vertical="center"/>
    </xf>
    <xf numFmtId="0" fontId="13" fillId="5" borderId="0" xfId="0" applyFont="1" applyFill="1" applyAlignment="1">
      <alignment horizontal="center" vertical="center"/>
    </xf>
    <xf numFmtId="0" fontId="13" fillId="5" borderId="5"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40" xfId="0" applyFont="1" applyFill="1" applyBorder="1" applyAlignment="1">
      <alignment horizontal="center" vertical="center"/>
    </xf>
    <xf numFmtId="0" fontId="4" fillId="5" borderId="39"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4" fillId="5" borderId="60" xfId="0" applyFont="1" applyFill="1" applyBorder="1" applyAlignment="1">
      <alignment horizontal="center" vertical="center" wrapText="1"/>
    </xf>
    <xf numFmtId="0" fontId="4" fillId="5" borderId="40" xfId="0" applyFont="1" applyFill="1" applyBorder="1" applyAlignment="1">
      <alignment horizontal="center" vertical="center" shrinkToFit="1"/>
    </xf>
    <xf numFmtId="0" fontId="4" fillId="5" borderId="0" xfId="0" applyFont="1" applyFill="1" applyAlignment="1">
      <alignment horizontal="center" vertical="center" shrinkToFit="1"/>
    </xf>
    <xf numFmtId="0" fontId="13" fillId="5" borderId="46" xfId="0" applyFont="1" applyFill="1" applyBorder="1" applyAlignment="1">
      <alignment vertical="center" shrinkToFit="1"/>
    </xf>
    <xf numFmtId="0" fontId="13" fillId="5" borderId="60" xfId="0" applyFont="1" applyFill="1" applyBorder="1" applyAlignment="1">
      <alignment vertical="center" shrinkToFit="1"/>
    </xf>
    <xf numFmtId="0" fontId="13" fillId="5" borderId="85" xfId="0" applyFont="1" applyFill="1" applyBorder="1" applyAlignment="1">
      <alignment horizontal="center" vertical="center"/>
    </xf>
    <xf numFmtId="0" fontId="13" fillId="5" borderId="3" xfId="0" applyFont="1" applyFill="1" applyBorder="1" applyAlignment="1">
      <alignment vertical="center" shrinkToFit="1"/>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4" fillId="5" borderId="5" xfId="0" applyFont="1" applyFill="1" applyBorder="1" applyAlignment="1">
      <alignment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4" fillId="5" borderId="46" xfId="0" applyFont="1" applyFill="1" applyBorder="1" applyAlignment="1">
      <alignment horizontal="center" vertical="center"/>
    </xf>
    <xf numFmtId="0" fontId="13" fillId="5" borderId="46" xfId="0" applyFont="1" applyFill="1" applyBorder="1" applyAlignment="1">
      <alignment horizontal="center" vertical="center"/>
    </xf>
    <xf numFmtId="0" fontId="13" fillId="5" borderId="0" xfId="0" applyFont="1" applyFill="1" applyAlignment="1">
      <alignment vertical="center"/>
    </xf>
    <xf numFmtId="0" fontId="6" fillId="5" borderId="0" xfId="0" applyFont="1" applyFill="1" applyAlignment="1">
      <alignment vertical="top"/>
    </xf>
    <xf numFmtId="0" fontId="13" fillId="5" borderId="3" xfId="0" applyFont="1" applyFill="1" applyBorder="1" applyAlignment="1">
      <alignment horizontal="center" vertical="center"/>
    </xf>
    <xf numFmtId="0" fontId="8" fillId="5" borderId="0" xfId="0" applyFont="1" applyFill="1" applyAlignment="1">
      <alignment horizontal="center" vertical="center"/>
    </xf>
    <xf numFmtId="0" fontId="13" fillId="5" borderId="4" xfId="0" applyFont="1" applyFill="1" applyBorder="1" applyAlignment="1">
      <alignment horizontal="center" vertical="center"/>
    </xf>
    <xf numFmtId="0" fontId="4" fillId="5" borderId="9" xfId="0" applyFont="1" applyFill="1" applyBorder="1" applyAlignment="1">
      <alignment horizontal="left" vertical="center" wrapText="1"/>
    </xf>
    <xf numFmtId="0" fontId="4" fillId="5" borderId="0" xfId="0" applyFont="1" applyFill="1" applyAlignment="1">
      <alignment horizontal="left" vertical="center" wrapText="1"/>
    </xf>
    <xf numFmtId="0" fontId="4" fillId="5" borderId="3" xfId="0" applyFont="1" applyFill="1" applyBorder="1" applyAlignment="1">
      <alignment horizontal="left" vertical="center" wrapText="1"/>
    </xf>
    <xf numFmtId="0" fontId="7" fillId="5" borderId="0" xfId="0" applyFont="1" applyFill="1" applyAlignment="1">
      <alignment horizontal="center"/>
    </xf>
    <xf numFmtId="0" fontId="4" fillId="5" borderId="40"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56" xfId="0" applyFont="1" applyFill="1" applyBorder="1" applyAlignment="1">
      <alignment horizontal="center" vertical="center" wrapText="1"/>
    </xf>
    <xf numFmtId="0" fontId="4" fillId="5" borderId="63" xfId="0" applyFont="1" applyFill="1" applyBorder="1" applyAlignment="1">
      <alignment horizontal="center" vertical="center"/>
    </xf>
    <xf numFmtId="0" fontId="4" fillId="5" borderId="80" xfId="0" applyFont="1" applyFill="1" applyBorder="1" applyAlignment="1">
      <alignment horizontal="center" vertical="center"/>
    </xf>
    <xf numFmtId="0" fontId="4" fillId="5" borderId="48" xfId="0" applyFont="1" applyFill="1" applyBorder="1" applyAlignment="1">
      <alignment horizontal="center" vertical="center"/>
    </xf>
    <xf numFmtId="0" fontId="24" fillId="5" borderId="62" xfId="0" applyFont="1" applyFill="1" applyBorder="1" applyAlignment="1">
      <alignment horizontal="center" vertical="center"/>
    </xf>
    <xf numFmtId="0" fontId="24" fillId="5" borderId="57" xfId="0" applyFont="1" applyFill="1" applyBorder="1" applyAlignment="1">
      <alignment horizontal="center" vertical="center"/>
    </xf>
    <xf numFmtId="0" fontId="24" fillId="5" borderId="85" xfId="0" applyFont="1" applyFill="1" applyBorder="1" applyAlignment="1">
      <alignment horizontal="center" vertical="center"/>
    </xf>
    <xf numFmtId="0" fontId="24" fillId="5" borderId="9" xfId="0" applyFont="1" applyFill="1" applyBorder="1" applyAlignment="1">
      <alignment horizontal="center" vertical="center"/>
    </xf>
    <xf numFmtId="0" fontId="24" fillId="5" borderId="0" xfId="0" applyFont="1" applyFill="1" applyAlignment="1">
      <alignment horizontal="center" vertical="center"/>
    </xf>
    <xf numFmtId="0" fontId="24" fillId="5" borderId="3" xfId="0" applyFont="1" applyFill="1" applyBorder="1" applyAlignment="1">
      <alignment horizontal="center" vertical="center"/>
    </xf>
    <xf numFmtId="0" fontId="24" fillId="5" borderId="10" xfId="0" applyFont="1" applyFill="1" applyBorder="1" applyAlignment="1">
      <alignment horizontal="center" vertical="center"/>
    </xf>
    <xf numFmtId="0" fontId="24" fillId="5" borderId="5" xfId="0" applyFont="1" applyFill="1" applyBorder="1" applyAlignment="1">
      <alignment horizontal="center" vertical="center"/>
    </xf>
    <xf numFmtId="0" fontId="24" fillId="5" borderId="11" xfId="0" applyFont="1" applyFill="1" applyBorder="1" applyAlignment="1">
      <alignment horizontal="center" vertical="center"/>
    </xf>
    <xf numFmtId="0" fontId="13" fillId="5" borderId="57" xfId="0" applyFont="1" applyFill="1" applyBorder="1" applyAlignment="1">
      <alignment horizontal="center" vertical="center" shrinkToFit="1"/>
    </xf>
    <xf numFmtId="0" fontId="4" fillId="5" borderId="52" xfId="0" applyFont="1" applyFill="1" applyBorder="1" applyAlignment="1">
      <alignment horizontal="center" vertical="center"/>
    </xf>
    <xf numFmtId="0" fontId="4" fillId="5" borderId="84" xfId="0" applyFont="1" applyFill="1" applyBorder="1" applyAlignment="1">
      <alignment horizontal="center" vertical="center"/>
    </xf>
    <xf numFmtId="0" fontId="13" fillId="5" borderId="57" xfId="0" applyFont="1" applyFill="1" applyBorder="1" applyAlignment="1">
      <alignment vertical="center" shrinkToFit="1"/>
    </xf>
    <xf numFmtId="0" fontId="13" fillId="5" borderId="58" xfId="0" applyFont="1" applyFill="1" applyBorder="1" applyAlignment="1">
      <alignment vertical="center" shrinkToFit="1"/>
    </xf>
    <xf numFmtId="0" fontId="4" fillId="5" borderId="68"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39" xfId="0" applyFont="1" applyFill="1" applyBorder="1" applyAlignment="1">
      <alignment horizontal="center" vertical="center" shrinkToFit="1"/>
    </xf>
    <xf numFmtId="0" fontId="4" fillId="5" borderId="57" xfId="0" applyFont="1" applyFill="1" applyBorder="1" applyAlignment="1">
      <alignment horizontal="center" vertical="center" shrinkToFit="1"/>
    </xf>
    <xf numFmtId="0" fontId="4" fillId="5" borderId="86" xfId="0" applyFont="1" applyFill="1" applyBorder="1" applyAlignment="1">
      <alignment horizontal="center" vertical="center"/>
    </xf>
    <xf numFmtId="0" fontId="4" fillId="5" borderId="55" xfId="0" applyFont="1" applyFill="1" applyBorder="1" applyAlignment="1">
      <alignment horizontal="center" vertical="center"/>
    </xf>
    <xf numFmtId="0" fontId="4" fillId="5" borderId="51" xfId="0" applyFont="1" applyFill="1" applyBorder="1" applyAlignment="1">
      <alignment horizontal="center" vertical="center"/>
    </xf>
    <xf numFmtId="0" fontId="4" fillId="0" borderId="97" xfId="0" applyFont="1" applyBorder="1" applyAlignment="1">
      <alignment horizontal="left" vertical="center"/>
    </xf>
    <xf numFmtId="0" fontId="4" fillId="0" borderId="8" xfId="0" applyFont="1" applyBorder="1" applyAlignment="1">
      <alignment horizontal="left" vertical="center"/>
    </xf>
    <xf numFmtId="0" fontId="13" fillId="0" borderId="40" xfId="0" applyFont="1" applyBorder="1" applyAlignment="1">
      <alignment horizontal="left" vertical="center" wrapText="1"/>
    </xf>
    <xf numFmtId="0" fontId="13" fillId="0" borderId="0" xfId="0" applyFont="1" applyAlignment="1">
      <alignment horizontal="left" vertical="center" wrapText="1"/>
    </xf>
    <xf numFmtId="0" fontId="13" fillId="0" borderId="3" xfId="0" applyFont="1" applyBorder="1" applyAlignment="1">
      <alignment horizontal="left" vertical="center" wrapText="1"/>
    </xf>
    <xf numFmtId="0" fontId="13" fillId="0" borderId="41" xfId="0" applyFont="1" applyBorder="1" applyAlignment="1">
      <alignment horizontal="left" vertical="center" wrapText="1"/>
    </xf>
    <xf numFmtId="0" fontId="13" fillId="0" borderId="46" xfId="0" applyFont="1" applyBorder="1" applyAlignment="1">
      <alignment horizontal="left" vertical="center" wrapText="1"/>
    </xf>
    <xf numFmtId="0" fontId="13" fillId="0" borderId="4" xfId="0" applyFont="1" applyBorder="1" applyAlignment="1">
      <alignment horizontal="left" vertical="center" wrapText="1"/>
    </xf>
    <xf numFmtId="0" fontId="4" fillId="5" borderId="17" xfId="0" applyFont="1" applyFill="1" applyBorder="1" applyAlignment="1">
      <alignment horizontal="center" vertical="center"/>
    </xf>
    <xf numFmtId="0" fontId="4" fillId="5" borderId="9" xfId="0" applyFont="1" applyFill="1" applyBorder="1" applyAlignment="1">
      <alignment horizontal="center" vertical="center" textRotation="255"/>
    </xf>
    <xf numFmtId="0" fontId="4" fillId="5" borderId="0" xfId="0" applyFont="1" applyFill="1" applyAlignment="1">
      <alignment horizontal="center" vertical="center" textRotation="255"/>
    </xf>
    <xf numFmtId="0" fontId="4" fillId="5" borderId="3" xfId="0" applyFont="1" applyFill="1" applyBorder="1" applyAlignment="1">
      <alignment horizontal="center" vertical="center"/>
    </xf>
    <xf numFmtId="0" fontId="24" fillId="5" borderId="62" xfId="0" applyFont="1" applyFill="1" applyBorder="1" applyAlignment="1">
      <alignment horizontal="center" vertical="center" shrinkToFit="1"/>
    </xf>
    <xf numFmtId="0" fontId="24" fillId="5" borderId="57" xfId="0" applyFont="1" applyFill="1" applyBorder="1" applyAlignment="1">
      <alignment horizontal="center" vertical="center" shrinkToFit="1"/>
    </xf>
    <xf numFmtId="0" fontId="24" fillId="5" borderId="9" xfId="0" applyFont="1" applyFill="1" applyBorder="1" applyAlignment="1">
      <alignment horizontal="center" vertical="center" shrinkToFit="1"/>
    </xf>
    <xf numFmtId="0" fontId="24" fillId="5" borderId="0" xfId="0" applyFont="1" applyFill="1" applyAlignment="1">
      <alignment horizontal="center" vertical="center" shrinkToFit="1"/>
    </xf>
    <xf numFmtId="0" fontId="24" fillId="5" borderId="59" xfId="0" applyFont="1" applyFill="1" applyBorder="1" applyAlignment="1">
      <alignment horizontal="center" vertical="center" shrinkToFit="1"/>
    </xf>
    <xf numFmtId="0" fontId="24" fillId="5" borderId="46" xfId="0" applyFont="1" applyFill="1" applyBorder="1" applyAlignment="1">
      <alignment horizontal="center" vertical="center" shrinkToFit="1"/>
    </xf>
    <xf numFmtId="58" fontId="13" fillId="5" borderId="46" xfId="0" applyNumberFormat="1" applyFont="1" applyFill="1" applyBorder="1" applyAlignment="1">
      <alignment horizontal="distributed" vertical="center"/>
    </xf>
    <xf numFmtId="58" fontId="13" fillId="5" borderId="4" xfId="0" applyNumberFormat="1" applyFont="1" applyFill="1" applyBorder="1" applyAlignment="1">
      <alignment horizontal="distributed" vertical="center"/>
    </xf>
    <xf numFmtId="58" fontId="13" fillId="5" borderId="57" xfId="0" applyNumberFormat="1" applyFont="1" applyFill="1" applyBorder="1" applyAlignment="1">
      <alignment horizontal="distributed" vertical="center"/>
    </xf>
    <xf numFmtId="58" fontId="13" fillId="5" borderId="85" xfId="0" applyNumberFormat="1" applyFont="1" applyFill="1" applyBorder="1" applyAlignment="1">
      <alignment horizontal="distributed" vertical="center"/>
    </xf>
    <xf numFmtId="0" fontId="24" fillId="5" borderId="39" xfId="0" applyFont="1" applyFill="1" applyBorder="1" applyAlignment="1">
      <alignment horizontal="center" vertical="center" shrinkToFit="1"/>
    </xf>
    <xf numFmtId="0" fontId="24" fillId="5" borderId="58" xfId="0" applyFont="1" applyFill="1" applyBorder="1" applyAlignment="1">
      <alignment horizontal="center" vertical="center" shrinkToFit="1"/>
    </xf>
    <xf numFmtId="0" fontId="24" fillId="5" borderId="40" xfId="0" applyFont="1" applyFill="1" applyBorder="1" applyAlignment="1">
      <alignment horizontal="center" vertical="center" shrinkToFit="1"/>
    </xf>
    <xf numFmtId="0" fontId="24" fillId="5" borderId="56" xfId="0" applyFont="1" applyFill="1" applyBorder="1" applyAlignment="1">
      <alignment horizontal="center" vertical="center" shrinkToFit="1"/>
    </xf>
    <xf numFmtId="0" fontId="24" fillId="5" borderId="41" xfId="0" applyFont="1" applyFill="1" applyBorder="1" applyAlignment="1">
      <alignment horizontal="center" vertical="center" shrinkToFit="1"/>
    </xf>
    <xf numFmtId="0" fontId="24" fillId="5" borderId="60" xfId="0" applyFont="1" applyFill="1" applyBorder="1" applyAlignment="1">
      <alignment horizontal="center" vertical="center" shrinkToFit="1"/>
    </xf>
    <xf numFmtId="0" fontId="4" fillId="5" borderId="0" xfId="0" applyFont="1" applyFill="1" applyAlignment="1">
      <alignment horizontal="center" vertical="top"/>
    </xf>
    <xf numFmtId="0" fontId="4" fillId="5" borderId="97" xfId="0" applyFont="1" applyFill="1" applyBorder="1" applyAlignment="1">
      <alignment horizontal="center" vertical="center" textRotation="255"/>
    </xf>
    <xf numFmtId="0" fontId="4" fillId="5" borderId="8" xfId="0" applyFont="1" applyFill="1" applyBorder="1" applyAlignment="1">
      <alignment horizontal="center" vertical="center" textRotation="255"/>
    </xf>
    <xf numFmtId="0" fontId="4" fillId="5" borderId="89" xfId="0" applyFont="1" applyFill="1" applyBorder="1" applyAlignment="1">
      <alignment horizontal="center" vertical="center" textRotation="255"/>
    </xf>
    <xf numFmtId="0" fontId="4" fillId="5" borderId="40" xfId="0" applyFont="1" applyFill="1" applyBorder="1" applyAlignment="1">
      <alignment horizontal="center" vertical="center" textRotation="255"/>
    </xf>
    <xf numFmtId="0" fontId="4" fillId="5" borderId="56" xfId="0" applyFont="1" applyFill="1" applyBorder="1" applyAlignment="1">
      <alignment horizontal="center" vertical="center" textRotation="255"/>
    </xf>
    <xf numFmtId="0" fontId="4" fillId="5" borderId="41" xfId="0" applyFont="1" applyFill="1" applyBorder="1" applyAlignment="1">
      <alignment horizontal="center" vertical="center" textRotation="255"/>
    </xf>
    <xf numFmtId="0" fontId="4" fillId="5" borderId="46" xfId="0" applyFont="1" applyFill="1" applyBorder="1" applyAlignment="1">
      <alignment horizontal="center" vertical="center" textRotation="255"/>
    </xf>
    <xf numFmtId="0" fontId="4" fillId="5" borderId="60" xfId="0" applyFont="1" applyFill="1" applyBorder="1" applyAlignment="1">
      <alignment horizontal="center" vertical="center" textRotation="255"/>
    </xf>
    <xf numFmtId="0" fontId="4" fillId="5" borderId="53" xfId="0" applyFont="1" applyFill="1" applyBorder="1" applyAlignment="1">
      <alignment horizontal="center" vertical="center" shrinkToFit="1"/>
    </xf>
    <xf numFmtId="0" fontId="4" fillId="5" borderId="35" xfId="0" applyFont="1" applyFill="1" applyBorder="1" applyAlignment="1">
      <alignment horizontal="center" vertical="center" shrinkToFit="1"/>
    </xf>
    <xf numFmtId="0" fontId="4" fillId="5" borderId="0" xfId="0" applyFont="1" applyFill="1" applyAlignment="1">
      <alignment horizontal="left" vertical="top" shrinkToFit="1"/>
    </xf>
    <xf numFmtId="0" fontId="4" fillId="5" borderId="56" xfId="0" applyFont="1" applyFill="1" applyBorder="1" applyAlignment="1">
      <alignment horizontal="left" vertical="top" shrinkToFit="1"/>
    </xf>
    <xf numFmtId="0" fontId="4" fillId="5" borderId="0" xfId="0" applyFont="1" applyFill="1" applyAlignment="1">
      <alignment horizontal="left" vertical="top" wrapText="1"/>
    </xf>
    <xf numFmtId="0" fontId="4" fillId="5" borderId="56" xfId="0" applyFont="1" applyFill="1" applyBorder="1" applyAlignment="1">
      <alignment horizontal="left" vertical="top" wrapText="1"/>
    </xf>
    <xf numFmtId="0" fontId="4" fillId="5" borderId="0" xfId="0" applyFont="1" applyFill="1" applyAlignment="1">
      <alignment horizontal="center" vertical="top" wrapText="1"/>
    </xf>
    <xf numFmtId="0" fontId="4" fillId="5" borderId="0" xfId="0" applyFont="1" applyFill="1" applyAlignment="1">
      <alignment vertical="center"/>
    </xf>
    <xf numFmtId="0" fontId="4" fillId="5" borderId="0" xfId="0" applyFont="1" applyFill="1" applyAlignment="1">
      <alignment horizontal="left" vertical="center" shrinkToFit="1"/>
    </xf>
    <xf numFmtId="0" fontId="13" fillId="5" borderId="9" xfId="0" applyFont="1" applyFill="1" applyBorder="1" applyAlignment="1">
      <alignment horizontal="left" vertical="center" wrapText="1"/>
    </xf>
    <xf numFmtId="0" fontId="13" fillId="5" borderId="56" xfId="0" applyFont="1" applyFill="1" applyBorder="1" applyAlignment="1">
      <alignment horizontal="left" vertical="center" wrapText="1"/>
    </xf>
    <xf numFmtId="0" fontId="13" fillId="5" borderId="59" xfId="0" applyFont="1" applyFill="1" applyBorder="1" applyAlignment="1">
      <alignment horizontal="left" vertical="center" wrapText="1"/>
    </xf>
    <xf numFmtId="0" fontId="13" fillId="5" borderId="60" xfId="0" applyFont="1" applyFill="1" applyBorder="1" applyAlignment="1">
      <alignment horizontal="left" vertical="center" wrapText="1"/>
    </xf>
    <xf numFmtId="0" fontId="4" fillId="5" borderId="29" xfId="0" applyFont="1" applyFill="1" applyBorder="1" applyAlignment="1">
      <alignment horizontal="center" vertical="center"/>
    </xf>
    <xf numFmtId="0" fontId="4" fillId="5" borderId="35" xfId="0" applyFont="1" applyFill="1" applyBorder="1" applyAlignment="1">
      <alignment horizontal="left" vertical="center" shrinkToFit="1"/>
    </xf>
    <xf numFmtId="0" fontId="4" fillId="5" borderId="1" xfId="0" applyFont="1" applyFill="1" applyBorder="1" applyAlignment="1">
      <alignment horizontal="center" vertical="center" shrinkToFit="1"/>
    </xf>
    <xf numFmtId="0" fontId="4" fillId="5" borderId="47" xfId="0" applyFont="1" applyFill="1" applyBorder="1" applyAlignment="1">
      <alignment horizontal="left" vertical="center" shrinkToFit="1"/>
    </xf>
    <xf numFmtId="58" fontId="4" fillId="5" borderId="57" xfId="0" applyNumberFormat="1" applyFont="1" applyFill="1" applyBorder="1" applyAlignment="1">
      <alignment horizontal="distributed" vertical="center"/>
    </xf>
    <xf numFmtId="0" fontId="4" fillId="5" borderId="31"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5" xfId="0" applyFont="1" applyFill="1" applyBorder="1" applyAlignment="1">
      <alignment horizontal="left" vertical="center"/>
    </xf>
    <xf numFmtId="0" fontId="4" fillId="5" borderId="11" xfId="0" applyFont="1" applyFill="1" applyBorder="1" applyAlignment="1">
      <alignment horizontal="left" vertical="center"/>
    </xf>
    <xf numFmtId="0" fontId="4" fillId="5" borderId="36" xfId="0" applyFont="1" applyFill="1" applyBorder="1" applyAlignment="1">
      <alignment horizontal="center" vertical="center" shrinkToFit="1"/>
    </xf>
    <xf numFmtId="0" fontId="4" fillId="5" borderId="1" xfId="0" applyFont="1" applyFill="1" applyBorder="1" applyAlignment="1">
      <alignment horizontal="left" vertical="top" shrinkToFit="1"/>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25" fillId="5" borderId="59" xfId="0" applyFont="1" applyFill="1" applyBorder="1" applyAlignment="1">
      <alignment horizontal="center" vertical="center"/>
    </xf>
    <xf numFmtId="0" fontId="25" fillId="5" borderId="46" xfId="0" applyFont="1" applyFill="1" applyBorder="1" applyAlignment="1">
      <alignment horizontal="center" vertical="center"/>
    </xf>
    <xf numFmtId="0" fontId="4" fillId="5" borderId="8" xfId="0" applyFont="1" applyFill="1" applyBorder="1" applyAlignment="1">
      <alignment horizontal="left" vertical="center"/>
    </xf>
    <xf numFmtId="0" fontId="4" fillId="5" borderId="89" xfId="0" applyFont="1" applyFill="1" applyBorder="1" applyAlignment="1">
      <alignment horizontal="left" vertical="center"/>
    </xf>
    <xf numFmtId="0" fontId="4" fillId="5" borderId="46" xfId="0" applyFont="1" applyFill="1" applyBorder="1" applyAlignment="1">
      <alignment horizontal="left" vertical="center"/>
    </xf>
    <xf numFmtId="0" fontId="4" fillId="5" borderId="60" xfId="0" applyFont="1" applyFill="1" applyBorder="1" applyAlignment="1">
      <alignment horizontal="left" vertical="center"/>
    </xf>
    <xf numFmtId="0" fontId="4" fillId="5" borderId="62" xfId="0" applyFont="1" applyFill="1" applyBorder="1" applyAlignment="1">
      <alignment horizontal="center" vertical="center"/>
    </xf>
    <xf numFmtId="0" fontId="13" fillId="0" borderId="0" xfId="0" applyFont="1" applyAlignment="1">
      <alignment horizontal="center" vertical="center" shrinkToFit="1"/>
    </xf>
    <xf numFmtId="0" fontId="13" fillId="5" borderId="56" xfId="0" applyFont="1" applyFill="1" applyBorder="1" applyAlignment="1">
      <alignment vertical="center"/>
    </xf>
    <xf numFmtId="0" fontId="13" fillId="5" borderId="57" xfId="0" applyFont="1" applyFill="1" applyBorder="1" applyAlignment="1">
      <alignment vertical="center"/>
    </xf>
    <xf numFmtId="0" fontId="13" fillId="5" borderId="58" xfId="0" applyFont="1" applyFill="1" applyBorder="1" applyAlignment="1">
      <alignment vertical="center"/>
    </xf>
    <xf numFmtId="0" fontId="13" fillId="5" borderId="85" xfId="0" applyFont="1" applyFill="1" applyBorder="1" applyAlignment="1">
      <alignment vertical="center" shrinkToFit="1"/>
    </xf>
    <xf numFmtId="0" fontId="4" fillId="5" borderId="41" xfId="0" applyFont="1" applyFill="1" applyBorder="1" applyAlignment="1">
      <alignment vertical="center" shrinkToFit="1"/>
    </xf>
    <xf numFmtId="0" fontId="4" fillId="5" borderId="46" xfId="0" applyFont="1" applyFill="1" applyBorder="1" applyAlignment="1">
      <alignment vertical="center" shrinkToFit="1"/>
    </xf>
    <xf numFmtId="0" fontId="4" fillId="5" borderId="4" xfId="0" applyFont="1" applyFill="1" applyBorder="1" applyAlignment="1">
      <alignment vertical="center" shrinkToFit="1"/>
    </xf>
    <xf numFmtId="0" fontId="14" fillId="5" borderId="0" xfId="0" applyFont="1" applyFill="1" applyAlignment="1">
      <alignment horizontal="center" vertical="center"/>
    </xf>
    <xf numFmtId="0" fontId="14" fillId="5" borderId="46" xfId="0" applyFont="1" applyFill="1" applyBorder="1" applyAlignment="1">
      <alignment horizontal="center" vertical="center"/>
    </xf>
    <xf numFmtId="0" fontId="4" fillId="5" borderId="57" xfId="0" applyFont="1" applyFill="1" applyBorder="1" applyAlignment="1">
      <alignment horizontal="distributed" vertical="center"/>
    </xf>
    <xf numFmtId="0" fontId="4" fillId="0" borderId="46" xfId="0" applyFont="1" applyBorder="1" applyAlignment="1">
      <alignment horizontal="distributed" vertical="center"/>
    </xf>
    <xf numFmtId="0" fontId="4" fillId="5" borderId="5" xfId="0" applyFont="1" applyFill="1" applyBorder="1" applyAlignment="1">
      <alignment horizontal="distributed" vertical="center"/>
    </xf>
    <xf numFmtId="0" fontId="4" fillId="5" borderId="59" xfId="0" applyFont="1" applyFill="1" applyBorder="1" applyAlignment="1">
      <alignment horizontal="center" vertical="center"/>
    </xf>
    <xf numFmtId="0" fontId="2" fillId="5" borderId="40" xfId="0" applyFont="1" applyFill="1" applyBorder="1" applyAlignment="1">
      <alignment horizontal="left" vertical="center"/>
    </xf>
    <xf numFmtId="0" fontId="2" fillId="5" borderId="0" xfId="0" applyFont="1" applyFill="1" applyAlignment="1">
      <alignment horizontal="left" vertical="center"/>
    </xf>
    <xf numFmtId="0" fontId="2" fillId="5" borderId="56" xfId="0" applyFont="1" applyFill="1" applyBorder="1" applyAlignment="1">
      <alignment horizontal="left" vertical="center"/>
    </xf>
    <xf numFmtId="0" fontId="4" fillId="5" borderId="41" xfId="0" applyFont="1" applyFill="1" applyBorder="1" applyAlignment="1">
      <alignment horizontal="center" vertical="center"/>
    </xf>
    <xf numFmtId="0" fontId="4" fillId="5" borderId="58" xfId="0" applyFont="1" applyFill="1" applyBorder="1" applyAlignment="1">
      <alignment horizontal="center" vertical="center"/>
    </xf>
    <xf numFmtId="0" fontId="4" fillId="5" borderId="56" xfId="0" applyFont="1" applyFill="1" applyBorder="1" applyAlignment="1">
      <alignment horizontal="center" vertical="center"/>
    </xf>
    <xf numFmtId="0" fontId="4" fillId="5" borderId="60" xfId="0" applyFont="1" applyFill="1" applyBorder="1" applyAlignment="1">
      <alignment horizontal="center" vertical="center"/>
    </xf>
    <xf numFmtId="0" fontId="4" fillId="5" borderId="57" xfId="0" applyFont="1" applyFill="1" applyBorder="1" applyAlignment="1">
      <alignment horizontal="left" vertical="center"/>
    </xf>
    <xf numFmtId="0" fontId="4" fillId="5" borderId="58" xfId="0" applyFont="1" applyFill="1" applyBorder="1" applyAlignment="1">
      <alignment horizontal="left" vertical="center"/>
    </xf>
    <xf numFmtId="0" fontId="4" fillId="5" borderId="0" xfId="0" applyFont="1" applyFill="1" applyAlignment="1">
      <alignment horizontal="left" vertical="center"/>
    </xf>
    <xf numFmtId="0" fontId="4" fillId="5" borderId="56" xfId="0" applyFont="1" applyFill="1" applyBorder="1" applyAlignment="1">
      <alignment horizontal="left" vertical="center"/>
    </xf>
    <xf numFmtId="0" fontId="8" fillId="5" borderId="0" xfId="0" applyFont="1" applyFill="1" applyAlignment="1">
      <alignment horizontal="right" vertical="center"/>
    </xf>
    <xf numFmtId="0" fontId="8" fillId="5" borderId="3" xfId="0" applyFont="1" applyFill="1" applyBorder="1" applyAlignment="1">
      <alignment horizontal="right" vertical="center"/>
    </xf>
    <xf numFmtId="38" fontId="13" fillId="5" borderId="0" xfId="1" applyFont="1" applyFill="1" applyBorder="1" applyAlignment="1" applyProtection="1">
      <alignment horizontal="left" vertical="center"/>
    </xf>
    <xf numFmtId="0" fontId="13" fillId="5" borderId="46" xfId="0" applyFont="1" applyFill="1" applyBorder="1" applyAlignment="1">
      <alignment horizontal="distributed" vertical="center"/>
    </xf>
    <xf numFmtId="0" fontId="4" fillId="5" borderId="57" xfId="0" applyFont="1" applyFill="1" applyBorder="1" applyAlignment="1">
      <alignment vertical="center"/>
    </xf>
    <xf numFmtId="0" fontId="4" fillId="5" borderId="85" xfId="0" applyFont="1" applyFill="1" applyBorder="1" applyAlignment="1">
      <alignment vertical="center"/>
    </xf>
    <xf numFmtId="0" fontId="7" fillId="5" borderId="8" xfId="0" applyFont="1" applyFill="1" applyBorder="1" applyAlignment="1">
      <alignment horizontal="center" vertical="center" shrinkToFit="1"/>
    </xf>
    <xf numFmtId="0" fontId="13" fillId="5" borderId="40" xfId="0" applyFont="1" applyFill="1" applyBorder="1" applyAlignment="1">
      <alignment horizontal="center" vertical="center"/>
    </xf>
    <xf numFmtId="0" fontId="13" fillId="5" borderId="0" xfId="0" applyFont="1" applyFill="1" applyAlignment="1">
      <alignment vertical="center" wrapText="1"/>
    </xf>
    <xf numFmtId="0" fontId="13" fillId="5" borderId="56" xfId="0" applyFont="1" applyFill="1" applyBorder="1" applyAlignment="1">
      <alignment vertical="center" wrapText="1"/>
    </xf>
    <xf numFmtId="0" fontId="4" fillId="5" borderId="5" xfId="0" applyFont="1" applyFill="1" applyBorder="1" applyAlignment="1">
      <alignment horizontal="center" vertical="center" shrinkToFit="1"/>
    </xf>
    <xf numFmtId="0" fontId="16" fillId="0" borderId="90" xfId="0" applyFont="1" applyBorder="1" applyAlignment="1">
      <alignment horizontal="center" vertical="center"/>
    </xf>
    <xf numFmtId="0" fontId="16" fillId="0" borderId="91" xfId="0" applyFont="1" applyBorder="1" applyAlignment="1">
      <alignment horizontal="center" vertical="center"/>
    </xf>
    <xf numFmtId="0" fontId="16" fillId="0" borderId="92" xfId="0" applyFont="1" applyBorder="1" applyAlignment="1">
      <alignment horizontal="center" vertical="center"/>
    </xf>
    <xf numFmtId="0" fontId="16" fillId="0" borderId="130" xfId="0" applyFont="1" applyBorder="1" applyAlignment="1">
      <alignment horizontal="center" vertical="center"/>
    </xf>
    <xf numFmtId="0" fontId="16" fillId="0" borderId="46" xfId="0" applyFont="1" applyBorder="1" applyAlignment="1">
      <alignment horizontal="center" vertical="center"/>
    </xf>
    <xf numFmtId="0" fontId="16" fillId="0" borderId="131" xfId="0" applyFont="1" applyBorder="1" applyAlignment="1">
      <alignment horizontal="center" vertical="center"/>
    </xf>
    <xf numFmtId="177" fontId="4" fillId="5" borderId="40" xfId="0" applyNumberFormat="1" applyFont="1" applyFill="1" applyBorder="1" applyAlignment="1">
      <alignment horizontal="center" vertical="center"/>
    </xf>
    <xf numFmtId="177" fontId="4" fillId="5" borderId="0" xfId="0" applyNumberFormat="1" applyFont="1" applyFill="1" applyAlignment="1">
      <alignment horizontal="center" vertical="center"/>
    </xf>
    <xf numFmtId="0" fontId="13" fillId="5" borderId="46" xfId="0" applyFont="1" applyFill="1" applyBorder="1" applyAlignment="1">
      <alignment horizontal="left" vertical="center"/>
    </xf>
    <xf numFmtId="0" fontId="4" fillId="5" borderId="98" xfId="0" applyFont="1" applyFill="1" applyBorder="1" applyAlignment="1">
      <alignment horizontal="distributed" vertical="center"/>
    </xf>
    <xf numFmtId="0" fontId="4" fillId="5" borderId="3" xfId="0" applyFont="1" applyFill="1" applyBorder="1" applyAlignment="1">
      <alignment vertical="center"/>
    </xf>
    <xf numFmtId="49" fontId="4" fillId="5" borderId="0" xfId="0" applyNumberFormat="1" applyFont="1" applyFill="1" applyAlignment="1">
      <alignment horizontal="center" vertical="center"/>
    </xf>
    <xf numFmtId="0" fontId="4" fillId="0" borderId="41" xfId="0" applyFont="1" applyBorder="1" applyAlignment="1">
      <alignment horizontal="distributed" vertical="center"/>
    </xf>
    <xf numFmtId="49" fontId="4" fillId="5" borderId="57" xfId="0" applyNumberFormat="1" applyFont="1" applyFill="1" applyBorder="1" applyAlignment="1">
      <alignment horizontal="center" vertical="center"/>
    </xf>
    <xf numFmtId="0" fontId="4" fillId="0" borderId="57" xfId="0" applyFont="1" applyBorder="1" applyAlignment="1">
      <alignment horizontal="center" vertical="center" wrapTex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0" xfId="0" applyFont="1" applyAlignment="1">
      <alignment horizontal="center" vertical="center"/>
    </xf>
    <xf numFmtId="0" fontId="4" fillId="0" borderId="56" xfId="0" applyFont="1" applyBorder="1" applyAlignment="1">
      <alignment horizontal="center" vertical="center"/>
    </xf>
    <xf numFmtId="0" fontId="4" fillId="0" borderId="46" xfId="0" applyFont="1" applyBorder="1" applyAlignment="1">
      <alignment horizontal="center" vertical="center"/>
    </xf>
    <xf numFmtId="0" fontId="4" fillId="0" borderId="60" xfId="0" applyFont="1" applyBorder="1" applyAlignment="1">
      <alignment horizontal="center" vertical="center"/>
    </xf>
    <xf numFmtId="0" fontId="4" fillId="5" borderId="39" xfId="0" applyFont="1" applyFill="1" applyBorder="1" applyAlignment="1">
      <alignment horizontal="distributed" vertical="center"/>
    </xf>
    <xf numFmtId="0" fontId="4" fillId="5" borderId="62"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46" xfId="0" applyFont="1" applyFill="1" applyBorder="1" applyAlignment="1">
      <alignment vertical="center"/>
    </xf>
    <xf numFmtId="0" fontId="15" fillId="0" borderId="87" xfId="0" applyFont="1" applyBorder="1" applyAlignment="1">
      <alignment vertical="center" wrapText="1"/>
    </xf>
    <xf numFmtId="0" fontId="15" fillId="0" borderId="0" xfId="0" applyFont="1" applyAlignment="1">
      <alignment vertical="center" wrapText="1"/>
    </xf>
    <xf numFmtId="0" fontId="15" fillId="0" borderId="88" xfId="0" applyFont="1" applyBorder="1" applyAlignment="1">
      <alignment vertical="center" wrapText="1"/>
    </xf>
    <xf numFmtId="0" fontId="4" fillId="5" borderId="80" xfId="0" applyFont="1" applyFill="1" applyBorder="1" applyAlignment="1">
      <alignment horizontal="center" vertical="center" shrinkToFit="1"/>
    </xf>
    <xf numFmtId="0" fontId="4" fillId="5" borderId="48" xfId="0" applyFont="1" applyFill="1" applyBorder="1" applyAlignment="1">
      <alignment horizontal="center" vertical="center" shrinkToFit="1"/>
    </xf>
    <xf numFmtId="0" fontId="4" fillId="5" borderId="6" xfId="0" applyFont="1" applyFill="1" applyBorder="1" applyAlignment="1">
      <alignment horizontal="center" vertical="center" shrinkToFit="1"/>
    </xf>
    <xf numFmtId="179" fontId="4" fillId="5" borderId="5" xfId="0" applyNumberFormat="1" applyFont="1" applyFill="1" applyBorder="1" applyAlignment="1">
      <alignment horizontal="center" vertical="center" shrinkToFit="1"/>
    </xf>
    <xf numFmtId="0" fontId="4" fillId="5" borderId="40" xfId="0" applyFont="1" applyFill="1" applyBorder="1" applyAlignment="1">
      <alignment horizontal="distributed" vertical="center"/>
    </xf>
    <xf numFmtId="0" fontId="4" fillId="5" borderId="0" xfId="0" applyFont="1" applyFill="1" applyAlignment="1">
      <alignment horizontal="distributed" vertical="center"/>
    </xf>
    <xf numFmtId="0" fontId="4" fillId="5" borderId="60" xfId="0" applyFont="1" applyFill="1" applyBorder="1" applyAlignment="1">
      <alignment vertical="center" shrinkToFit="1"/>
    </xf>
    <xf numFmtId="0" fontId="13" fillId="5" borderId="0" xfId="0" applyFont="1" applyFill="1" applyAlignment="1">
      <alignment horizontal="center" vertical="center" wrapText="1"/>
    </xf>
    <xf numFmtId="49" fontId="4" fillId="5" borderId="58" xfId="0" applyNumberFormat="1" applyFont="1" applyFill="1" applyBorder="1" applyAlignment="1">
      <alignment horizontal="center" vertical="center"/>
    </xf>
    <xf numFmtId="49" fontId="4" fillId="5" borderId="39" xfId="0" applyNumberFormat="1" applyFont="1" applyFill="1" applyBorder="1" applyAlignment="1">
      <alignment horizontal="center" vertical="center"/>
    </xf>
    <xf numFmtId="0" fontId="2" fillId="5" borderId="39" xfId="0" applyFont="1" applyFill="1" applyBorder="1" applyAlignment="1">
      <alignment horizontal="left" vertical="center"/>
    </xf>
    <xf numFmtId="0" fontId="2" fillId="5" borderId="57" xfId="0" applyFont="1" applyFill="1" applyBorder="1" applyAlignment="1">
      <alignment horizontal="left" vertical="center"/>
    </xf>
    <xf numFmtId="0" fontId="2" fillId="5" borderId="58" xfId="0" applyFont="1" applyFill="1" applyBorder="1" applyAlignment="1">
      <alignment horizontal="left" vertical="center"/>
    </xf>
    <xf numFmtId="0" fontId="4" fillId="5" borderId="56" xfId="0" applyFont="1" applyFill="1" applyBorder="1" applyAlignment="1">
      <alignment vertical="center"/>
    </xf>
    <xf numFmtId="0" fontId="4" fillId="5" borderId="67" xfId="0" applyFont="1" applyFill="1" applyBorder="1" applyAlignment="1">
      <alignment vertical="center"/>
    </xf>
    <xf numFmtId="0" fontId="4" fillId="5" borderId="99" xfId="0" applyFont="1" applyFill="1" applyBorder="1" applyAlignment="1">
      <alignment vertical="center"/>
    </xf>
    <xf numFmtId="0" fontId="4" fillId="5" borderId="79" xfId="0" applyFont="1" applyFill="1" applyBorder="1" applyAlignment="1">
      <alignment horizontal="center" vertical="center" shrinkToFit="1"/>
    </xf>
    <xf numFmtId="49" fontId="4" fillId="5" borderId="56" xfId="0" applyNumberFormat="1" applyFont="1" applyFill="1" applyBorder="1" applyAlignment="1">
      <alignment horizontal="center" vertical="center"/>
    </xf>
    <xf numFmtId="49" fontId="4" fillId="5" borderId="40" xfId="0" applyNumberFormat="1" applyFont="1" applyFill="1" applyBorder="1" applyAlignment="1">
      <alignment horizontal="center" vertical="center"/>
    </xf>
    <xf numFmtId="0" fontId="13" fillId="0" borderId="9" xfId="0" applyFont="1" applyBorder="1" applyAlignment="1">
      <alignment horizontal="left" vertical="center" wrapText="1"/>
    </xf>
    <xf numFmtId="0" fontId="13" fillId="0" borderId="56" xfId="0" applyFont="1" applyBorder="1" applyAlignment="1">
      <alignment horizontal="left" vertical="center" wrapText="1"/>
    </xf>
    <xf numFmtId="0" fontId="13" fillId="0" borderId="59" xfId="0" applyFont="1" applyBorder="1" applyAlignment="1">
      <alignment horizontal="left" vertical="center" wrapText="1"/>
    </xf>
    <xf numFmtId="0" fontId="13" fillId="0" borderId="60" xfId="0" applyFont="1" applyBorder="1" applyAlignment="1">
      <alignment horizontal="left" vertical="center" wrapText="1"/>
    </xf>
    <xf numFmtId="0" fontId="0" fillId="5" borderId="0" xfId="0" applyFill="1"/>
    <xf numFmtId="0" fontId="0" fillId="5" borderId="3" xfId="0" applyFill="1" applyBorder="1"/>
    <xf numFmtId="0" fontId="7" fillId="5" borderId="8" xfId="0" applyFont="1" applyFill="1" applyBorder="1" applyAlignment="1">
      <alignment horizontal="center" vertical="center"/>
    </xf>
    <xf numFmtId="0" fontId="8" fillId="5" borderId="0" xfId="0" applyFont="1" applyFill="1" applyAlignment="1">
      <alignment horizontal="right" vertical="top"/>
    </xf>
    <xf numFmtId="0" fontId="8" fillId="5" borderId="5" xfId="0" applyFont="1" applyFill="1" applyBorder="1" applyAlignment="1">
      <alignment horizontal="right" vertical="top"/>
    </xf>
    <xf numFmtId="0" fontId="22" fillId="13" borderId="117" xfId="5" applyFont="1" applyFill="1" applyBorder="1" applyAlignment="1">
      <alignment horizontal="center" vertical="center"/>
    </xf>
    <xf numFmtId="0" fontId="22" fillId="13" borderId="118" xfId="5" applyFont="1" applyFill="1" applyBorder="1" applyAlignment="1">
      <alignment horizontal="center" vertical="center"/>
    </xf>
    <xf numFmtId="0" fontId="22" fillId="13" borderId="119" xfId="5" applyFont="1" applyFill="1" applyBorder="1" applyAlignment="1">
      <alignment horizontal="center" vertical="center"/>
    </xf>
    <xf numFmtId="179" fontId="23" fillId="13" borderId="120" xfId="5" applyNumberFormat="1" applyFont="1" applyFill="1" applyBorder="1" applyAlignment="1" applyProtection="1">
      <alignment horizontal="center" vertical="center"/>
      <protection locked="0"/>
    </xf>
    <xf numFmtId="179" fontId="23" fillId="13" borderId="26" xfId="5" applyNumberFormat="1" applyFont="1" applyFill="1" applyBorder="1" applyAlignment="1" applyProtection="1">
      <alignment horizontal="center" vertical="center"/>
      <protection locked="0"/>
    </xf>
    <xf numFmtId="179" fontId="23" fillId="13" borderId="121" xfId="5" applyNumberFormat="1" applyFont="1" applyFill="1" applyBorder="1" applyAlignment="1" applyProtection="1">
      <alignment horizontal="center" vertical="center"/>
      <protection locked="0"/>
    </xf>
    <xf numFmtId="179" fontId="23" fillId="13" borderId="122" xfId="5" applyNumberFormat="1" applyFont="1" applyFill="1" applyBorder="1" applyAlignment="1" applyProtection="1">
      <alignment horizontal="center" vertical="center"/>
      <protection locked="0"/>
    </xf>
    <xf numFmtId="179" fontId="23" fillId="13" borderId="33" xfId="5" applyNumberFormat="1" applyFont="1" applyFill="1" applyBorder="1" applyAlignment="1" applyProtection="1">
      <alignment horizontal="center" vertical="center"/>
      <protection locked="0"/>
    </xf>
    <xf numFmtId="179" fontId="23" fillId="13" borderId="123" xfId="5" applyNumberFormat="1" applyFont="1" applyFill="1" applyBorder="1" applyAlignment="1" applyProtection="1">
      <alignment horizontal="center" vertical="center"/>
      <protection locked="0"/>
    </xf>
    <xf numFmtId="179" fontId="23" fillId="13" borderId="124" xfId="5" applyNumberFormat="1" applyFont="1" applyFill="1" applyBorder="1" applyAlignment="1" applyProtection="1">
      <alignment horizontal="center" vertical="center"/>
      <protection locked="0"/>
    </xf>
    <xf numFmtId="179" fontId="23" fillId="13" borderId="125" xfId="5" applyNumberFormat="1" applyFont="1" applyFill="1" applyBorder="1" applyAlignment="1" applyProtection="1">
      <alignment horizontal="center" vertical="center"/>
      <protection locked="0"/>
    </xf>
    <xf numFmtId="179" fontId="23" fillId="13" borderId="126" xfId="5" applyNumberFormat="1" applyFont="1" applyFill="1" applyBorder="1" applyAlignment="1" applyProtection="1">
      <alignment horizontal="center" vertical="center"/>
      <protection locked="0"/>
    </xf>
    <xf numFmtId="0" fontId="4" fillId="5" borderId="10" xfId="0" applyFont="1" applyFill="1" applyBorder="1" applyAlignment="1">
      <alignment horizontal="center" vertical="center"/>
    </xf>
    <xf numFmtId="0" fontId="24" fillId="5" borderId="10" xfId="0" applyFont="1" applyFill="1" applyBorder="1" applyAlignment="1">
      <alignment horizontal="center" vertical="center" shrinkToFit="1"/>
    </xf>
    <xf numFmtId="0" fontId="24" fillId="5" borderId="5" xfId="0" applyFont="1" applyFill="1" applyBorder="1" applyAlignment="1">
      <alignment horizontal="center" vertical="center" shrinkToFit="1"/>
    </xf>
    <xf numFmtId="0" fontId="24" fillId="5" borderId="6" xfId="0" applyFont="1" applyFill="1" applyBorder="1" applyAlignment="1">
      <alignment horizontal="center" vertical="center" shrinkToFit="1"/>
    </xf>
    <xf numFmtId="0" fontId="4" fillId="5" borderId="16" xfId="0" applyFont="1" applyFill="1" applyBorder="1" applyAlignment="1">
      <alignment horizontal="center" vertical="center"/>
    </xf>
    <xf numFmtId="0" fontId="4" fillId="5" borderId="7" xfId="0" applyFont="1" applyFill="1" applyBorder="1" applyAlignment="1">
      <alignment vertical="center"/>
    </xf>
    <xf numFmtId="0" fontId="4" fillId="5" borderId="8" xfId="0" applyFont="1" applyFill="1" applyBorder="1" applyAlignment="1">
      <alignment vertical="center"/>
    </xf>
    <xf numFmtId="0" fontId="4" fillId="5" borderId="89" xfId="0" applyFont="1" applyFill="1" applyBorder="1" applyAlignment="1">
      <alignment vertical="center"/>
    </xf>
    <xf numFmtId="0" fontId="4" fillId="5" borderId="98" xfId="0" applyFont="1" applyFill="1" applyBorder="1" applyAlignment="1">
      <alignment horizontal="center" vertical="center"/>
    </xf>
    <xf numFmtId="0" fontId="4" fillId="5" borderId="58" xfId="0" applyFont="1" applyFill="1" applyBorder="1" applyAlignment="1">
      <alignment vertical="center"/>
    </xf>
    <xf numFmtId="0" fontId="4" fillId="5" borderId="66" xfId="0" applyFont="1" applyFill="1" applyBorder="1" applyAlignment="1">
      <alignment vertical="center"/>
    </xf>
    <xf numFmtId="0" fontId="4" fillId="5" borderId="96" xfId="0" applyFont="1" applyFill="1" applyBorder="1" applyAlignment="1">
      <alignment vertical="center"/>
    </xf>
    <xf numFmtId="49" fontId="4" fillId="5" borderId="60" xfId="0" applyNumberFormat="1" applyFont="1" applyFill="1" applyBorder="1" applyAlignment="1">
      <alignment horizontal="center" vertical="center"/>
    </xf>
    <xf numFmtId="49" fontId="4" fillId="5" borderId="41" xfId="0" applyNumberFormat="1" applyFont="1" applyFill="1" applyBorder="1" applyAlignment="1">
      <alignment horizontal="center" vertical="center"/>
    </xf>
    <xf numFmtId="0" fontId="4" fillId="5" borderId="60" xfId="0" applyFont="1" applyFill="1" applyBorder="1" applyAlignment="1">
      <alignment vertical="center"/>
    </xf>
    <xf numFmtId="0" fontId="4" fillId="5" borderId="34" xfId="0" applyFont="1" applyFill="1" applyBorder="1" applyAlignment="1">
      <alignment vertical="center"/>
    </xf>
    <xf numFmtId="0" fontId="4" fillId="5" borderId="42" xfId="0" applyFont="1" applyFill="1" applyBorder="1" applyAlignment="1">
      <alignment vertical="center"/>
    </xf>
    <xf numFmtId="0" fontId="5" fillId="5" borderId="93" xfId="0" applyFont="1" applyFill="1" applyBorder="1" applyAlignment="1">
      <alignment horizontal="center" vertical="center" wrapText="1"/>
    </xf>
    <xf numFmtId="0" fontId="5" fillId="5" borderId="94" xfId="0" applyFont="1" applyFill="1" applyBorder="1" applyAlignment="1">
      <alignment horizontal="center" vertical="center" wrapText="1"/>
    </xf>
    <xf numFmtId="0" fontId="5" fillId="5" borderId="95" xfId="0" applyFont="1" applyFill="1" applyBorder="1" applyAlignment="1">
      <alignment horizontal="center" vertical="center" wrapText="1"/>
    </xf>
    <xf numFmtId="0" fontId="13" fillId="5" borderId="5" xfId="0" applyFont="1" applyFill="1" applyBorder="1" applyAlignment="1">
      <alignment vertical="center" shrinkToFit="1"/>
    </xf>
    <xf numFmtId="0" fontId="4" fillId="5" borderId="63" xfId="0" applyFont="1" applyFill="1" applyBorder="1" applyAlignment="1">
      <alignment horizontal="center" vertical="center" shrinkToFit="1"/>
    </xf>
    <xf numFmtId="0" fontId="4" fillId="5" borderId="54" xfId="0" applyFont="1" applyFill="1" applyBorder="1" applyAlignment="1">
      <alignment horizontal="center" vertical="center" shrinkToFit="1"/>
    </xf>
    <xf numFmtId="0" fontId="7" fillId="5" borderId="8" xfId="0" applyFont="1" applyFill="1" applyBorder="1" applyAlignment="1" applyProtection="1">
      <alignment horizontal="center" vertical="center" shrinkToFit="1"/>
      <protection locked="0"/>
    </xf>
    <xf numFmtId="0" fontId="7" fillId="5" borderId="8" xfId="0" applyFont="1" applyFill="1" applyBorder="1" applyAlignment="1">
      <alignment horizontal="right" vertical="center" shrinkToFit="1"/>
    </xf>
    <xf numFmtId="0" fontId="4" fillId="5" borderId="14" xfId="0" applyFont="1" applyFill="1" applyBorder="1" applyAlignment="1">
      <alignment horizontal="center" vertical="center"/>
    </xf>
    <xf numFmtId="0" fontId="7" fillId="5" borderId="0" xfId="0" applyFont="1" applyFill="1" applyAlignment="1">
      <alignment horizontal="right" vertical="center"/>
    </xf>
    <xf numFmtId="0" fontId="13" fillId="5" borderId="52" xfId="0" applyFont="1" applyFill="1" applyBorder="1" applyAlignment="1">
      <alignment horizontal="center" vertical="center"/>
    </xf>
    <xf numFmtId="0" fontId="13" fillId="5" borderId="17" xfId="0" applyFont="1" applyFill="1" applyBorder="1" applyAlignment="1">
      <alignment horizontal="center" vertical="center"/>
    </xf>
    <xf numFmtId="0" fontId="7" fillId="5" borderId="0" xfId="0" applyFont="1" applyFill="1" applyAlignment="1">
      <alignment horizontal="center" vertical="center"/>
    </xf>
    <xf numFmtId="0" fontId="4" fillId="5" borderId="4" xfId="0" applyFont="1" applyFill="1" applyBorder="1" applyAlignment="1">
      <alignment vertical="center"/>
    </xf>
    <xf numFmtId="0" fontId="7" fillId="5" borderId="52" xfId="0" applyFont="1" applyFill="1" applyBorder="1"/>
    <xf numFmtId="0" fontId="7" fillId="5" borderId="20" xfId="0" applyFont="1" applyFill="1" applyBorder="1"/>
    <xf numFmtId="0" fontId="13" fillId="5" borderId="52" xfId="0" applyFont="1" applyFill="1" applyBorder="1" applyAlignment="1">
      <alignment vertical="center"/>
    </xf>
    <xf numFmtId="0" fontId="13" fillId="5" borderId="20" xfId="0" applyFont="1" applyFill="1" applyBorder="1" applyAlignment="1">
      <alignment vertical="center"/>
    </xf>
    <xf numFmtId="0" fontId="13" fillId="5" borderId="9" xfId="0" applyFont="1" applyFill="1" applyBorder="1" applyAlignment="1">
      <alignment vertical="center"/>
    </xf>
    <xf numFmtId="0" fontId="13" fillId="5" borderId="9" xfId="0" applyFont="1" applyFill="1" applyBorder="1" applyAlignment="1">
      <alignment horizontal="center" vertical="center"/>
    </xf>
    <xf numFmtId="0" fontId="13" fillId="5" borderId="52" xfId="0" applyFont="1" applyFill="1" applyBorder="1" applyAlignment="1" applyProtection="1">
      <alignment horizontal="center" vertical="center"/>
      <protection locked="0"/>
    </xf>
    <xf numFmtId="0" fontId="13" fillId="5" borderId="0" xfId="0" applyFont="1" applyFill="1" applyAlignment="1">
      <alignment horizontal="left" vertical="center" shrinkToFit="1"/>
    </xf>
    <xf numFmtId="0" fontId="13" fillId="5" borderId="56" xfId="0" applyFont="1" applyFill="1" applyBorder="1" applyAlignment="1">
      <alignment horizontal="left" vertical="center" shrinkToFit="1"/>
    </xf>
    <xf numFmtId="0" fontId="13" fillId="5" borderId="57" xfId="0" applyFont="1" applyFill="1" applyBorder="1" applyAlignment="1" applyProtection="1">
      <alignment vertical="center" wrapText="1"/>
      <protection locked="0"/>
    </xf>
    <xf numFmtId="0" fontId="13" fillId="5" borderId="5" xfId="0" applyFont="1" applyFill="1" applyBorder="1" applyAlignment="1" applyProtection="1">
      <alignment vertical="center" wrapText="1"/>
      <protection locked="0"/>
    </xf>
    <xf numFmtId="58" fontId="13" fillId="5" borderId="68" xfId="0" applyNumberFormat="1" applyFont="1" applyFill="1" applyBorder="1" applyAlignment="1" applyProtection="1">
      <alignment horizontal="center" vertical="center"/>
      <protection locked="0"/>
    </xf>
    <xf numFmtId="58" fontId="13" fillId="5" borderId="52" xfId="0" applyNumberFormat="1" applyFont="1" applyFill="1" applyBorder="1" applyAlignment="1" applyProtection="1">
      <alignment horizontal="center" vertical="center"/>
      <protection locked="0"/>
    </xf>
    <xf numFmtId="58" fontId="13" fillId="5" borderId="20" xfId="0" applyNumberFormat="1" applyFont="1" applyFill="1" applyBorder="1" applyAlignment="1" applyProtection="1">
      <alignment horizontal="center" vertical="center"/>
      <protection locked="0"/>
    </xf>
    <xf numFmtId="0" fontId="13" fillId="5" borderId="68" xfId="0" applyFont="1" applyFill="1" applyBorder="1" applyAlignment="1" applyProtection="1">
      <alignment horizontal="center" vertical="center"/>
      <protection locked="0"/>
    </xf>
    <xf numFmtId="0" fontId="13" fillId="5" borderId="46" xfId="0" applyFont="1" applyFill="1" applyBorder="1" applyAlignment="1">
      <alignment horizontal="left" vertical="center" shrinkToFit="1"/>
    </xf>
    <xf numFmtId="0" fontId="13" fillId="5" borderId="57" xfId="0" applyFont="1" applyFill="1" applyBorder="1" applyAlignment="1">
      <alignment horizontal="left" vertical="center" shrinkToFit="1"/>
    </xf>
    <xf numFmtId="0" fontId="13" fillId="5" borderId="58" xfId="0" applyFont="1" applyFill="1" applyBorder="1" applyAlignment="1">
      <alignment horizontal="left" vertical="center" shrinkToFit="1"/>
    </xf>
    <xf numFmtId="0" fontId="4" fillId="5" borderId="62" xfId="0" applyFont="1" applyFill="1" applyBorder="1" applyAlignment="1">
      <alignment horizontal="center" vertical="center" shrinkToFit="1"/>
    </xf>
    <xf numFmtId="0" fontId="4" fillId="5" borderId="59" xfId="0" applyFont="1" applyFill="1" applyBorder="1" applyAlignment="1">
      <alignment horizontal="center" vertical="center" wrapText="1"/>
    </xf>
    <xf numFmtId="0" fontId="4" fillId="5" borderId="62" xfId="0" applyFont="1" applyFill="1" applyBorder="1" applyAlignment="1" applyProtection="1">
      <alignment horizontal="center" vertical="center" wrapText="1"/>
      <protection locked="0"/>
    </xf>
    <xf numFmtId="0" fontId="4" fillId="5" borderId="57" xfId="0" applyFont="1" applyFill="1" applyBorder="1" applyAlignment="1" applyProtection="1">
      <alignment horizontal="center" vertical="center" wrapText="1"/>
      <protection locked="0"/>
    </xf>
    <xf numFmtId="0" fontId="4" fillId="5" borderId="58" xfId="0" applyFont="1" applyFill="1" applyBorder="1" applyAlignment="1" applyProtection="1">
      <alignment horizontal="center" vertical="center" wrapText="1"/>
      <protection locked="0"/>
    </xf>
    <xf numFmtId="0" fontId="4" fillId="5" borderId="5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center" vertical="center" wrapText="1"/>
      <protection locked="0"/>
    </xf>
    <xf numFmtId="0" fontId="4" fillId="5" borderId="60" xfId="0" applyFont="1" applyFill="1" applyBorder="1" applyAlignment="1" applyProtection="1">
      <alignment horizontal="center" vertical="center" wrapText="1"/>
      <protection locked="0"/>
    </xf>
    <xf numFmtId="0" fontId="2" fillId="5" borderId="39" xfId="0" applyFont="1" applyFill="1" applyBorder="1" applyAlignment="1">
      <alignment horizontal="left" vertical="top" shrinkToFit="1"/>
    </xf>
    <xf numFmtId="0" fontId="2" fillId="5" borderId="57" xfId="0" applyFont="1" applyFill="1" applyBorder="1" applyAlignment="1">
      <alignment horizontal="left" vertical="top" shrinkToFit="1"/>
    </xf>
    <xf numFmtId="0" fontId="2" fillId="5" borderId="85" xfId="0" applyFont="1" applyFill="1" applyBorder="1" applyAlignment="1">
      <alignment horizontal="left" vertical="top" shrinkToFit="1"/>
    </xf>
    <xf numFmtId="177" fontId="4" fillId="5" borderId="41" xfId="0" applyNumberFormat="1" applyFont="1" applyFill="1" applyBorder="1" applyAlignment="1">
      <alignment horizontal="center" vertical="top" shrinkToFit="1"/>
    </xf>
    <xf numFmtId="177" fontId="4" fillId="5" borderId="46" xfId="0" applyNumberFormat="1" applyFont="1" applyFill="1" applyBorder="1" applyAlignment="1">
      <alignment horizontal="center" vertical="top" shrinkToFit="1"/>
    </xf>
    <xf numFmtId="0" fontId="4" fillId="5" borderId="4" xfId="0" applyFont="1" applyFill="1" applyBorder="1" applyAlignment="1">
      <alignment horizontal="center" vertical="center"/>
    </xf>
    <xf numFmtId="0" fontId="13" fillId="5" borderId="57" xfId="0" applyFont="1" applyFill="1" applyBorder="1" applyAlignment="1">
      <alignment horizontal="left" vertical="center"/>
    </xf>
    <xf numFmtId="0" fontId="13" fillId="5" borderId="58" xfId="0" applyFont="1" applyFill="1" applyBorder="1" applyAlignment="1">
      <alignment horizontal="left" vertical="center"/>
    </xf>
    <xf numFmtId="0" fontId="13" fillId="5" borderId="60" xfId="0" applyFont="1" applyFill="1" applyBorder="1" applyAlignment="1">
      <alignment horizontal="left" vertical="center"/>
    </xf>
    <xf numFmtId="0" fontId="6" fillId="5" borderId="0" xfId="0" applyFont="1" applyFill="1" applyAlignment="1">
      <alignment horizontal="left" vertical="center" wrapText="1"/>
    </xf>
    <xf numFmtId="183" fontId="4" fillId="5" borderId="57" xfId="0" applyNumberFormat="1" applyFont="1" applyFill="1" applyBorder="1" applyAlignment="1">
      <alignment horizontal="distributed" vertical="center"/>
    </xf>
    <xf numFmtId="0" fontId="4" fillId="5" borderId="0" xfId="0" applyFont="1" applyFill="1" applyAlignment="1">
      <alignment vertical="top" wrapText="1"/>
    </xf>
    <xf numFmtId="0" fontId="4" fillId="5" borderId="56" xfId="0" applyFont="1" applyFill="1" applyBorder="1" applyAlignment="1">
      <alignment vertical="top" wrapText="1"/>
    </xf>
    <xf numFmtId="0" fontId="13" fillId="5" borderId="85" xfId="0" applyFont="1" applyFill="1" applyBorder="1" applyAlignment="1">
      <alignment horizontal="left" vertical="center" shrinkToFit="1"/>
    </xf>
    <xf numFmtId="0" fontId="13" fillId="0" borderId="98" xfId="0" applyFont="1" applyBorder="1" applyAlignment="1">
      <alignment horizontal="left" vertical="center" wrapText="1"/>
    </xf>
    <xf numFmtId="0" fontId="13" fillId="0" borderId="5" xfId="0" applyFont="1" applyBorder="1" applyAlignment="1">
      <alignment horizontal="left" vertical="center" wrapText="1"/>
    </xf>
    <xf numFmtId="0" fontId="13" fillId="0" borderId="11" xfId="0" applyFont="1" applyBorder="1" applyAlignment="1">
      <alignment horizontal="left" vertical="center" wrapText="1"/>
    </xf>
    <xf numFmtId="0" fontId="4" fillId="5" borderId="7" xfId="0" applyFont="1" applyFill="1" applyBorder="1" applyAlignment="1">
      <alignment horizontal="center" vertical="center" shrinkToFit="1"/>
    </xf>
    <xf numFmtId="0" fontId="4" fillId="5" borderId="8" xfId="0" applyFont="1" applyFill="1" applyBorder="1" applyAlignment="1">
      <alignment horizontal="center" vertical="center" shrinkToFit="1"/>
    </xf>
    <xf numFmtId="0" fontId="4" fillId="5" borderId="8" xfId="0" applyFont="1" applyFill="1" applyBorder="1" applyAlignment="1">
      <alignment horizontal="left" vertical="center" shrinkToFit="1"/>
    </xf>
    <xf numFmtId="0" fontId="4" fillId="5" borderId="2" xfId="0" applyFont="1" applyFill="1" applyBorder="1" applyAlignment="1">
      <alignment horizontal="left" vertical="center" shrinkToFit="1"/>
    </xf>
    <xf numFmtId="0" fontId="4" fillId="5" borderId="57" xfId="0" applyFont="1" applyFill="1" applyBorder="1" applyAlignment="1">
      <alignment horizontal="left" vertical="top" shrinkToFit="1"/>
    </xf>
    <xf numFmtId="0" fontId="4" fillId="5" borderId="46" xfId="0" applyFont="1" applyFill="1" applyBorder="1" applyAlignment="1">
      <alignment horizontal="left" vertical="top" shrinkToFit="1"/>
    </xf>
    <xf numFmtId="58" fontId="13" fillId="5" borderId="0" xfId="0" applyNumberFormat="1" applyFont="1" applyFill="1" applyAlignment="1">
      <alignment horizontal="center" vertical="center"/>
    </xf>
    <xf numFmtId="0" fontId="22" fillId="13" borderId="117" xfId="5" applyFont="1" applyFill="1" applyBorder="1" applyAlignment="1" applyProtection="1">
      <alignment horizontal="center" vertical="center"/>
      <protection locked="0"/>
    </xf>
    <xf numFmtId="0" fontId="22" fillId="13" borderId="118" xfId="5" applyFont="1" applyFill="1" applyBorder="1" applyAlignment="1" applyProtection="1">
      <alignment horizontal="center" vertical="center"/>
      <protection locked="0"/>
    </xf>
    <xf numFmtId="0" fontId="22" fillId="13" borderId="119" xfId="5" applyFont="1" applyFill="1" applyBorder="1" applyAlignment="1" applyProtection="1">
      <alignment horizontal="center" vertical="center"/>
      <protection locked="0"/>
    </xf>
    <xf numFmtId="0" fontId="4" fillId="5" borderId="58" xfId="0" applyFont="1" applyFill="1" applyBorder="1" applyAlignment="1">
      <alignment horizontal="center" vertical="center" shrinkToFit="1"/>
    </xf>
    <xf numFmtId="0" fontId="4" fillId="5" borderId="56" xfId="0" applyFont="1" applyFill="1" applyBorder="1" applyAlignment="1">
      <alignment horizontal="center" vertical="center" shrinkToFit="1"/>
    </xf>
    <xf numFmtId="0" fontId="4" fillId="5" borderId="60" xfId="0" applyFont="1" applyFill="1" applyBorder="1" applyAlignment="1">
      <alignment horizontal="center" vertical="center" shrinkToFit="1"/>
    </xf>
    <xf numFmtId="0" fontId="4" fillId="5" borderId="3" xfId="0" applyFont="1" applyFill="1" applyBorder="1" applyAlignment="1">
      <alignment horizontal="left" vertical="center"/>
    </xf>
    <xf numFmtId="49" fontId="4" fillId="5" borderId="46" xfId="0" applyNumberFormat="1" applyFont="1" applyFill="1" applyBorder="1" applyAlignment="1">
      <alignment horizontal="center" vertical="center"/>
    </xf>
    <xf numFmtId="0" fontId="13" fillId="5" borderId="3" xfId="0" applyFont="1" applyFill="1" applyBorder="1" applyAlignment="1">
      <alignment horizontal="left" vertical="center" shrinkToFi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13" fillId="5" borderId="68" xfId="0" applyFont="1" applyFill="1" applyBorder="1" applyAlignment="1">
      <alignment horizontal="center" vertical="center"/>
    </xf>
    <xf numFmtId="2" fontId="13" fillId="5" borderId="0" xfId="0" applyNumberFormat="1" applyFont="1" applyFill="1" applyAlignment="1">
      <alignment horizontal="center" vertical="center"/>
    </xf>
    <xf numFmtId="2" fontId="13" fillId="5" borderId="40" xfId="0" applyNumberFormat="1" applyFont="1" applyFill="1" applyBorder="1" applyAlignment="1">
      <alignment horizontal="center" vertical="center"/>
    </xf>
    <xf numFmtId="0" fontId="13" fillId="5" borderId="56"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6" xfId="0" applyFont="1" applyFill="1" applyBorder="1" applyAlignment="1">
      <alignment horizontal="center" vertical="center"/>
    </xf>
    <xf numFmtId="0" fontId="4" fillId="5" borderId="69" xfId="0" applyFont="1" applyFill="1" applyBorder="1" applyAlignment="1">
      <alignment horizontal="center" vertical="center"/>
    </xf>
    <xf numFmtId="0" fontId="4" fillId="5" borderId="70" xfId="0" applyFont="1" applyFill="1" applyBorder="1" applyAlignment="1">
      <alignment horizontal="center" vertical="center"/>
    </xf>
    <xf numFmtId="0" fontId="4" fillId="5" borderId="32" xfId="0" applyFont="1" applyFill="1" applyBorder="1" applyAlignment="1">
      <alignment horizontal="center" vertical="center"/>
    </xf>
    <xf numFmtId="0" fontId="4" fillId="0" borderId="62" xfId="0" applyFont="1" applyBorder="1" applyAlignment="1">
      <alignment horizontal="center" vertical="center" wrapText="1"/>
    </xf>
    <xf numFmtId="0" fontId="4" fillId="0" borderId="9" xfId="0" applyFont="1" applyBorder="1" applyAlignment="1">
      <alignment horizontal="center" vertical="center"/>
    </xf>
    <xf numFmtId="0" fontId="4" fillId="0" borderId="59" xfId="0" applyFont="1" applyBorder="1" applyAlignment="1">
      <alignment horizontal="center" vertical="center"/>
    </xf>
    <xf numFmtId="0" fontId="13" fillId="5" borderId="9" xfId="0" applyFont="1" applyFill="1" applyBorder="1" applyAlignment="1">
      <alignment horizontal="center" vertical="center" wrapText="1"/>
    </xf>
    <xf numFmtId="0" fontId="4" fillId="5" borderId="9" xfId="0" applyFont="1" applyFill="1" applyBorder="1" applyAlignment="1">
      <alignment horizontal="center" vertical="center" shrinkToFit="1"/>
    </xf>
    <xf numFmtId="0" fontId="4" fillId="5" borderId="59" xfId="0" applyFont="1" applyFill="1" applyBorder="1" applyAlignment="1">
      <alignment horizontal="center" vertical="center" shrinkToFit="1"/>
    </xf>
    <xf numFmtId="0" fontId="4" fillId="5" borderId="97" xfId="0" applyFont="1" applyFill="1" applyBorder="1" applyAlignment="1">
      <alignment horizontal="left" vertical="center" shrinkToFit="1"/>
    </xf>
    <xf numFmtId="0" fontId="4" fillId="5" borderId="89" xfId="0" applyFont="1" applyFill="1" applyBorder="1" applyAlignment="1">
      <alignment horizontal="left" vertical="center" shrinkToFit="1"/>
    </xf>
    <xf numFmtId="0" fontId="4" fillId="5" borderId="100" xfId="0" applyFont="1" applyFill="1" applyBorder="1" applyAlignment="1">
      <alignment horizontal="center" vertical="center"/>
    </xf>
    <xf numFmtId="0" fontId="4" fillId="5" borderId="85" xfId="0" applyFont="1" applyFill="1" applyBorder="1" applyAlignment="1">
      <alignment horizontal="center" vertical="center" shrinkToFit="1"/>
    </xf>
    <xf numFmtId="0" fontId="4" fillId="5" borderId="3" xfId="0" applyFont="1" applyFill="1" applyBorder="1" applyAlignment="1">
      <alignment horizontal="center" vertical="center" shrinkToFit="1"/>
    </xf>
    <xf numFmtId="0" fontId="4" fillId="5" borderId="4" xfId="0" applyFont="1" applyFill="1" applyBorder="1" applyAlignment="1">
      <alignment horizontal="center" vertical="center" shrinkToFit="1"/>
    </xf>
    <xf numFmtId="0" fontId="6" fillId="5" borderId="0" xfId="0" applyFont="1" applyFill="1" applyAlignment="1">
      <alignment horizontal="left" vertical="top"/>
    </xf>
    <xf numFmtId="0" fontId="13" fillId="5" borderId="57" xfId="0" applyFont="1" applyFill="1" applyBorder="1" applyAlignment="1">
      <alignment vertical="center" wrapText="1"/>
    </xf>
    <xf numFmtId="0" fontId="13" fillId="5" borderId="5" xfId="0" applyFont="1" applyFill="1" applyBorder="1" applyAlignment="1">
      <alignment vertical="center" wrapText="1"/>
    </xf>
    <xf numFmtId="0" fontId="13" fillId="5" borderId="52" xfId="0" applyFont="1" applyFill="1" applyBorder="1" applyAlignment="1">
      <alignment horizontal="left" vertical="center"/>
    </xf>
    <xf numFmtId="0" fontId="13" fillId="5" borderId="20" xfId="0" applyFont="1" applyFill="1" applyBorder="1" applyAlignment="1">
      <alignment horizontal="left" vertical="center"/>
    </xf>
    <xf numFmtId="0" fontId="13" fillId="5" borderId="20" xfId="0" applyFont="1" applyFill="1" applyBorder="1" applyAlignment="1">
      <alignment horizontal="center" vertical="center"/>
    </xf>
    <xf numFmtId="0" fontId="4" fillId="5" borderId="62" xfId="0" applyFont="1" applyFill="1" applyBorder="1" applyAlignment="1" applyProtection="1">
      <alignment horizontal="center" vertical="center" wrapText="1" shrinkToFit="1"/>
      <protection locked="0"/>
    </xf>
    <xf numFmtId="0" fontId="4" fillId="5" borderId="57" xfId="0" applyFont="1" applyFill="1" applyBorder="1" applyAlignment="1" applyProtection="1">
      <alignment horizontal="center" vertical="center" wrapText="1" shrinkToFit="1"/>
      <protection locked="0"/>
    </xf>
    <xf numFmtId="0" fontId="4" fillId="5" borderId="58" xfId="0" applyFont="1" applyFill="1" applyBorder="1" applyAlignment="1" applyProtection="1">
      <alignment horizontal="center" vertical="center" wrapText="1" shrinkToFit="1"/>
      <protection locked="0"/>
    </xf>
    <xf numFmtId="0" fontId="4" fillId="5" borderId="59" xfId="0" applyFont="1" applyFill="1" applyBorder="1" applyAlignment="1" applyProtection="1">
      <alignment horizontal="center" vertical="center" wrapText="1" shrinkToFit="1"/>
      <protection locked="0"/>
    </xf>
    <xf numFmtId="0" fontId="4" fillId="5" borderId="46" xfId="0" applyFont="1" applyFill="1" applyBorder="1" applyAlignment="1" applyProtection="1">
      <alignment horizontal="center" vertical="center" wrapText="1" shrinkToFit="1"/>
      <protection locked="0"/>
    </xf>
    <xf numFmtId="0" fontId="4" fillId="5" borderId="60" xfId="0" applyFont="1" applyFill="1" applyBorder="1" applyAlignment="1" applyProtection="1">
      <alignment horizontal="center" vertical="center" wrapText="1" shrinkToFit="1"/>
      <protection locked="0"/>
    </xf>
    <xf numFmtId="183" fontId="13" fillId="5" borderId="46" xfId="0" applyNumberFormat="1" applyFont="1" applyFill="1" applyBorder="1" applyAlignment="1">
      <alignment horizontal="distributed" vertical="center"/>
    </xf>
    <xf numFmtId="183" fontId="13" fillId="5" borderId="4" xfId="0" applyNumberFormat="1" applyFont="1" applyFill="1" applyBorder="1" applyAlignment="1">
      <alignment horizontal="distributed" vertical="center"/>
    </xf>
    <xf numFmtId="183" fontId="13" fillId="5" borderId="57" xfId="0" applyNumberFormat="1" applyFont="1" applyFill="1" applyBorder="1" applyAlignment="1">
      <alignment horizontal="distributed" vertical="center"/>
    </xf>
    <xf numFmtId="183" fontId="13" fillId="5" borderId="85" xfId="0" applyNumberFormat="1" applyFont="1" applyFill="1" applyBorder="1" applyAlignment="1">
      <alignment horizontal="distributed" vertical="center"/>
    </xf>
    <xf numFmtId="0" fontId="4" fillId="5" borderId="11" xfId="0" applyFont="1" applyFill="1" applyBorder="1" applyAlignment="1">
      <alignment horizontal="center" vertical="center"/>
    </xf>
    <xf numFmtId="49" fontId="4" fillId="5" borderId="67" xfId="0" applyNumberFormat="1" applyFont="1" applyFill="1" applyBorder="1" applyAlignment="1">
      <alignment horizontal="center" vertical="center"/>
    </xf>
    <xf numFmtId="58" fontId="13" fillId="5" borderId="68" xfId="0" applyNumberFormat="1" applyFont="1" applyFill="1" applyBorder="1" applyAlignment="1">
      <alignment horizontal="center" vertical="center"/>
    </xf>
    <xf numFmtId="58" fontId="13" fillId="5" borderId="52" xfId="0" applyNumberFormat="1" applyFont="1" applyFill="1" applyBorder="1" applyAlignment="1">
      <alignment horizontal="center" vertical="center"/>
    </xf>
    <xf numFmtId="58" fontId="13" fillId="5" borderId="20" xfId="0" applyNumberFormat="1" applyFont="1" applyFill="1" applyBorder="1" applyAlignment="1">
      <alignment horizontal="center" vertical="center"/>
    </xf>
    <xf numFmtId="58" fontId="13" fillId="5" borderId="84" xfId="0" applyNumberFormat="1" applyFont="1" applyFill="1" applyBorder="1" applyAlignment="1">
      <alignment horizontal="center" vertical="center"/>
    </xf>
    <xf numFmtId="0" fontId="4" fillId="5" borderId="5" xfId="0" applyFont="1" applyFill="1" applyBorder="1" applyAlignment="1">
      <alignment horizontal="center" vertical="center" textRotation="255"/>
    </xf>
    <xf numFmtId="0" fontId="4" fillId="5" borderId="6" xfId="0" applyFont="1" applyFill="1" applyBorder="1" applyAlignment="1">
      <alignment horizontal="center" vertical="center" textRotation="255"/>
    </xf>
    <xf numFmtId="0" fontId="7" fillId="5" borderId="0" xfId="0" applyFont="1" applyFill="1" applyAlignment="1">
      <alignment horizontal="right" vertical="top"/>
    </xf>
    <xf numFmtId="0" fontId="4" fillId="5" borderId="9" xfId="0" applyFont="1" applyFill="1" applyBorder="1" applyAlignment="1">
      <alignment vertical="center" wrapText="1"/>
    </xf>
    <xf numFmtId="0" fontId="4" fillId="5" borderId="0" xfId="0" applyFont="1" applyFill="1" applyAlignment="1">
      <alignment vertical="center" wrapText="1"/>
    </xf>
    <xf numFmtId="0" fontId="4" fillId="5" borderId="3" xfId="0" applyFont="1" applyFill="1" applyBorder="1" applyAlignment="1">
      <alignment vertical="center" wrapText="1"/>
    </xf>
    <xf numFmtId="0" fontId="4" fillId="5" borderId="2" xfId="0" applyFont="1" applyFill="1" applyBorder="1" applyAlignment="1">
      <alignment horizontal="center" vertical="center" shrinkToFit="1"/>
    </xf>
    <xf numFmtId="0" fontId="13" fillId="5" borderId="0" xfId="0" applyFont="1" applyFill="1" applyAlignment="1">
      <alignment horizontal="left" vertical="center"/>
    </xf>
    <xf numFmtId="0" fontId="13" fillId="5" borderId="56" xfId="0" applyFont="1" applyFill="1" applyBorder="1" applyAlignment="1">
      <alignment horizontal="left" vertical="center"/>
    </xf>
    <xf numFmtId="2" fontId="13" fillId="5" borderId="0" xfId="0" applyNumberFormat="1" applyFont="1" applyFill="1" applyAlignment="1" applyProtection="1">
      <alignment horizontal="center" vertical="center"/>
      <protection locked="0"/>
    </xf>
    <xf numFmtId="58" fontId="13" fillId="5" borderId="84" xfId="0" applyNumberFormat="1" applyFont="1" applyFill="1" applyBorder="1" applyAlignment="1" applyProtection="1">
      <alignment horizontal="center" vertical="center"/>
      <protection locked="0"/>
    </xf>
    <xf numFmtId="2" fontId="13" fillId="5" borderId="40" xfId="0" applyNumberFormat="1" applyFont="1" applyFill="1" applyBorder="1" applyAlignment="1" applyProtection="1">
      <alignment horizontal="center" vertical="center"/>
      <protection locked="0"/>
    </xf>
    <xf numFmtId="0" fontId="13" fillId="5" borderId="20" xfId="0" applyFont="1" applyFill="1" applyBorder="1" applyAlignment="1" applyProtection="1">
      <alignment horizontal="center" vertical="center"/>
      <protection locked="0"/>
    </xf>
    <xf numFmtId="0" fontId="4" fillId="5" borderId="8" xfId="0" applyFont="1" applyFill="1" applyBorder="1" applyAlignment="1">
      <alignment horizontal="distributed" vertical="center"/>
    </xf>
    <xf numFmtId="0" fontId="4" fillId="5" borderId="46" xfId="0" applyFont="1" applyFill="1" applyBorder="1" applyAlignment="1">
      <alignment horizontal="distributed" vertical="center"/>
    </xf>
    <xf numFmtId="0" fontId="18" fillId="5" borderId="57" xfId="5" applyFont="1" applyFill="1" applyBorder="1" applyAlignment="1">
      <alignment horizontal="center" vertical="center" shrinkToFit="1"/>
    </xf>
    <xf numFmtId="0" fontId="18" fillId="5" borderId="85" xfId="5" applyFont="1" applyFill="1" applyBorder="1" applyAlignment="1">
      <alignment horizontal="center" vertical="center" shrinkToFit="1"/>
    </xf>
    <xf numFmtId="0" fontId="18" fillId="5" borderId="46" xfId="5" applyFont="1" applyFill="1" applyBorder="1" applyAlignment="1">
      <alignment horizontal="center" vertical="center" shrinkToFit="1"/>
    </xf>
    <xf numFmtId="0" fontId="18" fillId="5" borderId="4" xfId="5" applyFont="1" applyFill="1" applyBorder="1" applyAlignment="1">
      <alignment horizontal="center" vertical="center" shrinkToFit="1"/>
    </xf>
    <xf numFmtId="0" fontId="18" fillId="5" borderId="57" xfId="5" applyFont="1" applyFill="1" applyBorder="1" applyAlignment="1">
      <alignment horizontal="center" vertical="center"/>
    </xf>
    <xf numFmtId="0" fontId="18" fillId="5" borderId="46" xfId="5" applyFont="1" applyFill="1" applyBorder="1" applyAlignment="1">
      <alignment horizontal="center" vertical="center"/>
    </xf>
    <xf numFmtId="0" fontId="18" fillId="5" borderId="39" xfId="5" applyFont="1" applyFill="1" applyBorder="1" applyAlignment="1">
      <alignment horizontal="center" vertical="center"/>
    </xf>
    <xf numFmtId="0" fontId="18" fillId="5" borderId="40" xfId="5" applyFont="1" applyFill="1" applyBorder="1" applyAlignment="1">
      <alignment horizontal="center" vertical="center"/>
    </xf>
    <xf numFmtId="0" fontId="18" fillId="5" borderId="0" xfId="5" applyFont="1" applyFill="1" applyAlignment="1">
      <alignment horizontal="center" vertical="center"/>
    </xf>
    <xf numFmtId="0" fontId="18" fillId="5" borderId="1" xfId="5" applyFont="1" applyFill="1" applyBorder="1" applyAlignment="1">
      <alignment horizontal="center" vertical="center"/>
    </xf>
    <xf numFmtId="0" fontId="18" fillId="5" borderId="20" xfId="5" applyFont="1" applyFill="1" applyBorder="1">
      <alignment vertical="center"/>
    </xf>
    <xf numFmtId="0" fontId="18" fillId="5" borderId="1" xfId="5" applyFont="1" applyFill="1" applyBorder="1">
      <alignment vertical="center"/>
    </xf>
    <xf numFmtId="0" fontId="18" fillId="5" borderId="68" xfId="5" applyFont="1" applyFill="1" applyBorder="1">
      <alignment vertical="center"/>
    </xf>
    <xf numFmtId="49" fontId="18" fillId="5" borderId="57" xfId="5" applyNumberFormat="1" applyFont="1" applyFill="1" applyBorder="1" applyAlignment="1">
      <alignment horizontal="center" vertical="center" shrinkToFit="1"/>
    </xf>
    <xf numFmtId="49" fontId="18" fillId="5" borderId="0" xfId="5" applyNumberFormat="1" applyFont="1" applyFill="1" applyAlignment="1">
      <alignment horizontal="center" vertical="center" shrinkToFit="1"/>
    </xf>
    <xf numFmtId="0" fontId="18" fillId="5" borderId="1" xfId="5" applyFont="1" applyFill="1" applyBorder="1" applyAlignment="1">
      <alignment horizontal="center" vertical="center" shrinkToFit="1"/>
    </xf>
    <xf numFmtId="0" fontId="18" fillId="5" borderId="16" xfId="5" applyFont="1" applyFill="1" applyBorder="1" applyAlignment="1">
      <alignment horizontal="center" vertical="center" shrinkToFit="1"/>
    </xf>
    <xf numFmtId="0" fontId="18" fillId="5" borderId="62" xfId="5" applyFont="1" applyFill="1" applyBorder="1" applyAlignment="1">
      <alignment horizontal="center" vertical="center" shrinkToFit="1"/>
    </xf>
    <xf numFmtId="0" fontId="18" fillId="5" borderId="58" xfId="5" applyFont="1" applyFill="1" applyBorder="1" applyAlignment="1">
      <alignment horizontal="center" vertical="center" shrinkToFit="1"/>
    </xf>
    <xf numFmtId="0" fontId="18" fillId="5" borderId="10" xfId="5" applyFont="1" applyFill="1" applyBorder="1" applyAlignment="1">
      <alignment horizontal="center" vertical="center" shrinkToFit="1"/>
    </xf>
    <xf numFmtId="0" fontId="18" fillId="5" borderId="5" xfId="5" applyFont="1" applyFill="1" applyBorder="1" applyAlignment="1">
      <alignment horizontal="center" vertical="center" shrinkToFit="1"/>
    </xf>
    <xf numFmtId="0" fontId="18" fillId="5" borderId="6" xfId="5" applyFont="1" applyFill="1" applyBorder="1" applyAlignment="1">
      <alignment horizontal="center" vertical="center" shrinkToFit="1"/>
    </xf>
    <xf numFmtId="58" fontId="18" fillId="5" borderId="39" xfId="5" applyNumberFormat="1" applyFont="1" applyFill="1" applyBorder="1" applyAlignment="1">
      <alignment horizontal="center" vertical="center"/>
    </xf>
    <xf numFmtId="58" fontId="18" fillId="5" borderId="57" xfId="5" applyNumberFormat="1" applyFont="1" applyFill="1" applyBorder="1" applyAlignment="1">
      <alignment horizontal="center" vertical="center"/>
    </xf>
    <xf numFmtId="58" fontId="18" fillId="5" borderId="58" xfId="5" applyNumberFormat="1" applyFont="1" applyFill="1" applyBorder="1" applyAlignment="1">
      <alignment horizontal="center" vertical="center"/>
    </xf>
    <xf numFmtId="58" fontId="18" fillId="5" borderId="98" xfId="5" applyNumberFormat="1" applyFont="1" applyFill="1" applyBorder="1" applyAlignment="1">
      <alignment horizontal="center" vertical="center"/>
    </xf>
    <xf numFmtId="58" fontId="18" fillId="5" borderId="5" xfId="5" applyNumberFormat="1" applyFont="1" applyFill="1" applyBorder="1" applyAlignment="1">
      <alignment horizontal="center" vertical="center"/>
    </xf>
    <xf numFmtId="58" fontId="18" fillId="5" borderId="6" xfId="5" applyNumberFormat="1" applyFont="1" applyFill="1" applyBorder="1" applyAlignment="1">
      <alignment horizontal="center" vertical="center"/>
    </xf>
    <xf numFmtId="0" fontId="18" fillId="5" borderId="57" xfId="5" applyFont="1" applyFill="1" applyBorder="1">
      <alignment vertical="center"/>
    </xf>
    <xf numFmtId="0" fontId="18" fillId="5" borderId="58" xfId="5" applyFont="1" applyFill="1" applyBorder="1">
      <alignment vertical="center"/>
    </xf>
    <xf numFmtId="0" fontId="18" fillId="5" borderId="0" xfId="5" applyFont="1" applyFill="1">
      <alignment vertical="center"/>
    </xf>
    <xf numFmtId="0" fontId="18" fillId="5" borderId="56" xfId="5" applyFont="1" applyFill="1" applyBorder="1">
      <alignment vertical="center"/>
    </xf>
    <xf numFmtId="0" fontId="18" fillId="5" borderId="0" xfId="5" applyFont="1" applyFill="1" applyAlignment="1">
      <alignment horizontal="center" vertical="center" shrinkToFit="1"/>
    </xf>
    <xf numFmtId="0" fontId="18" fillId="5" borderId="56" xfId="5" applyFont="1" applyFill="1" applyBorder="1" applyAlignment="1">
      <alignment horizontal="center" vertical="center"/>
    </xf>
    <xf numFmtId="0" fontId="13" fillId="5" borderId="0" xfId="5" applyFont="1" applyFill="1" applyAlignment="1">
      <alignment vertical="center" shrinkToFit="1"/>
    </xf>
    <xf numFmtId="0" fontId="18" fillId="5" borderId="60" xfId="5" applyFont="1" applyFill="1" applyBorder="1" applyAlignment="1">
      <alignment horizontal="center" vertical="center"/>
    </xf>
    <xf numFmtId="0" fontId="18" fillId="5" borderId="39" xfId="5" applyFont="1" applyFill="1" applyBorder="1" applyAlignment="1">
      <alignment horizontal="center" vertical="center" shrinkToFit="1"/>
    </xf>
    <xf numFmtId="0" fontId="18" fillId="5" borderId="40" xfId="5" applyFont="1" applyFill="1" applyBorder="1" applyAlignment="1">
      <alignment horizontal="center" vertical="center" shrinkToFit="1"/>
    </xf>
    <xf numFmtId="0" fontId="18" fillId="5" borderId="56" xfId="5" applyFont="1" applyFill="1" applyBorder="1" applyAlignment="1">
      <alignment horizontal="center" vertical="center" shrinkToFit="1"/>
    </xf>
    <xf numFmtId="0" fontId="18" fillId="5" borderId="41" xfId="5" applyFont="1" applyFill="1" applyBorder="1" applyAlignment="1">
      <alignment horizontal="center" vertical="center" shrinkToFit="1"/>
    </xf>
    <xf numFmtId="0" fontId="18" fillId="5" borderId="60" xfId="5" applyFont="1" applyFill="1" applyBorder="1" applyAlignment="1">
      <alignment horizontal="center" vertical="center" shrinkToFit="1"/>
    </xf>
    <xf numFmtId="0" fontId="18" fillId="5" borderId="0" xfId="5" applyFont="1" applyFill="1" applyAlignment="1">
      <alignment vertical="center" shrinkToFit="1"/>
    </xf>
    <xf numFmtId="0" fontId="18" fillId="5" borderId="21" xfId="5" applyFont="1" applyFill="1" applyBorder="1">
      <alignment vertical="center"/>
    </xf>
    <xf numFmtId="0" fontId="18" fillId="5" borderId="36" xfId="5" applyFont="1" applyFill="1" applyBorder="1">
      <alignment vertical="center"/>
    </xf>
    <xf numFmtId="0" fontId="18" fillId="5" borderId="0" xfId="5" applyFont="1" applyFill="1" applyAlignment="1">
      <alignment horizontal="left" vertical="center"/>
    </xf>
    <xf numFmtId="0" fontId="18" fillId="5" borderId="21" xfId="5" applyFont="1" applyFill="1" applyBorder="1" applyAlignment="1">
      <alignment horizontal="center" vertical="center" wrapText="1" shrinkToFit="1"/>
    </xf>
    <xf numFmtId="0" fontId="18" fillId="5" borderId="21" xfId="5" applyFont="1" applyFill="1" applyBorder="1" applyAlignment="1">
      <alignment horizontal="center" vertical="center" shrinkToFit="1"/>
    </xf>
    <xf numFmtId="49" fontId="18" fillId="5" borderId="0" xfId="5" applyNumberFormat="1" applyFont="1" applyFill="1" applyAlignment="1">
      <alignment horizontal="center" vertical="center"/>
    </xf>
    <xf numFmtId="0" fontId="18" fillId="5" borderId="62" xfId="5" applyFont="1" applyFill="1" applyBorder="1" applyAlignment="1">
      <alignment horizontal="center" vertical="center"/>
    </xf>
    <xf numFmtId="0" fontId="18" fillId="5" borderId="58" xfId="5" applyFont="1" applyFill="1" applyBorder="1" applyAlignment="1">
      <alignment horizontal="center" vertical="center"/>
    </xf>
    <xf numFmtId="0" fontId="18" fillId="5" borderId="9" xfId="5" applyFont="1" applyFill="1" applyBorder="1" applyAlignment="1">
      <alignment horizontal="center" vertical="center"/>
    </xf>
    <xf numFmtId="0" fontId="18" fillId="5" borderId="59" xfId="5" applyFont="1" applyFill="1" applyBorder="1" applyAlignment="1">
      <alignment horizontal="center" vertical="center"/>
    </xf>
    <xf numFmtId="0" fontId="20" fillId="5" borderId="66" xfId="5" applyFont="1" applyFill="1" applyBorder="1" applyAlignment="1">
      <alignment horizontal="left" vertical="top"/>
    </xf>
    <xf numFmtId="0" fontId="20" fillId="5" borderId="96" xfId="5" applyFont="1" applyFill="1" applyBorder="1" applyAlignment="1">
      <alignment horizontal="left" vertical="top"/>
    </xf>
    <xf numFmtId="0" fontId="18" fillId="5" borderId="68" xfId="5" applyFont="1" applyFill="1" applyBorder="1" applyAlignment="1">
      <alignment horizontal="center" vertical="center"/>
    </xf>
    <xf numFmtId="0" fontId="18" fillId="5" borderId="66" xfId="5" applyFont="1" applyFill="1" applyBorder="1" applyAlignment="1">
      <alignment horizontal="center" vertical="center"/>
    </xf>
    <xf numFmtId="49" fontId="18" fillId="5" borderId="39" xfId="5" applyNumberFormat="1" applyFont="1" applyFill="1" applyBorder="1" applyAlignment="1">
      <alignment horizontal="center" vertical="center"/>
    </xf>
    <xf numFmtId="49" fontId="18" fillId="5" borderId="57" xfId="5" applyNumberFormat="1" applyFont="1" applyFill="1" applyBorder="1" applyAlignment="1">
      <alignment horizontal="center" vertical="center"/>
    </xf>
    <xf numFmtId="49" fontId="18" fillId="5" borderId="41" xfId="5" applyNumberFormat="1" applyFont="1" applyFill="1" applyBorder="1" applyAlignment="1">
      <alignment horizontal="center" vertical="center"/>
    </xf>
    <xf numFmtId="49" fontId="18" fillId="5" borderId="46" xfId="5" applyNumberFormat="1" applyFont="1" applyFill="1" applyBorder="1" applyAlignment="1">
      <alignment horizontal="center" vertical="center"/>
    </xf>
    <xf numFmtId="0" fontId="18" fillId="5" borderId="39" xfId="5" applyFont="1" applyFill="1" applyBorder="1" applyAlignment="1">
      <alignment horizontal="center" vertical="center" wrapText="1"/>
    </xf>
    <xf numFmtId="0" fontId="18" fillId="5" borderId="57" xfId="5" applyFont="1" applyFill="1" applyBorder="1" applyAlignment="1">
      <alignment horizontal="center" vertical="center" wrapText="1"/>
    </xf>
    <xf numFmtId="0" fontId="18" fillId="5" borderId="58" xfId="5" applyFont="1" applyFill="1" applyBorder="1" applyAlignment="1">
      <alignment horizontal="center" vertical="center" wrapText="1"/>
    </xf>
    <xf numFmtId="0" fontId="18" fillId="5" borderId="40" xfId="5" applyFont="1" applyFill="1" applyBorder="1" applyAlignment="1">
      <alignment horizontal="center" vertical="center" wrapText="1"/>
    </xf>
    <xf numFmtId="0" fontId="18" fillId="5" borderId="0" xfId="5" applyFont="1" applyFill="1" applyAlignment="1">
      <alignment horizontal="center" vertical="center" wrapText="1"/>
    </xf>
    <xf numFmtId="0" fontId="18" fillId="5" borderId="56" xfId="5" applyFont="1" applyFill="1" applyBorder="1" applyAlignment="1">
      <alignment horizontal="center" vertical="center" wrapText="1"/>
    </xf>
    <xf numFmtId="0" fontId="18" fillId="5" borderId="41" xfId="5" applyFont="1" applyFill="1" applyBorder="1" applyAlignment="1">
      <alignment horizontal="center" vertical="center" wrapText="1"/>
    </xf>
    <xf numFmtId="0" fontId="18" fillId="5" borderId="46" xfId="5" applyFont="1" applyFill="1" applyBorder="1" applyAlignment="1">
      <alignment horizontal="center" vertical="center" wrapText="1"/>
    </xf>
    <xf numFmtId="0" fontId="18" fillId="5" borderId="60" xfId="5" applyFont="1" applyFill="1" applyBorder="1" applyAlignment="1">
      <alignment horizontal="center" vertical="center" wrapText="1"/>
    </xf>
    <xf numFmtId="0" fontId="18" fillId="5" borderId="46" xfId="5" applyFont="1" applyFill="1" applyBorder="1">
      <alignment vertical="center"/>
    </xf>
    <xf numFmtId="58" fontId="18" fillId="5" borderId="46" xfId="5" applyNumberFormat="1" applyFont="1" applyFill="1" applyBorder="1" applyAlignment="1">
      <alignment horizontal="center" vertical="center"/>
    </xf>
    <xf numFmtId="0" fontId="18" fillId="0" borderId="62" xfId="5" applyFont="1" applyBorder="1" applyAlignment="1">
      <alignment horizontal="center" vertical="center" wrapText="1"/>
    </xf>
    <xf numFmtId="0" fontId="18" fillId="0" borderId="57" xfId="5" applyFont="1" applyBorder="1" applyAlignment="1">
      <alignment horizontal="center" vertical="center" wrapText="1"/>
    </xf>
    <xf numFmtId="0" fontId="18" fillId="0" borderId="58" xfId="5" applyFont="1" applyBorder="1" applyAlignment="1">
      <alignment horizontal="center" vertical="center" wrapText="1"/>
    </xf>
    <xf numFmtId="0" fontId="18" fillId="0" borderId="9" xfId="5" applyFont="1" applyBorder="1" applyAlignment="1">
      <alignment horizontal="center" vertical="center" wrapText="1"/>
    </xf>
    <xf numFmtId="0" fontId="18" fillId="0" borderId="0" xfId="5" applyFont="1" applyAlignment="1">
      <alignment horizontal="center" vertical="center" wrapText="1"/>
    </xf>
    <xf numFmtId="0" fontId="18" fillId="0" borderId="56" xfId="5" applyFont="1" applyBorder="1" applyAlignment="1">
      <alignment horizontal="center" vertical="center" wrapText="1"/>
    </xf>
    <xf numFmtId="0" fontId="18" fillId="0" borderId="59" xfId="5" applyFont="1" applyBorder="1" applyAlignment="1">
      <alignment horizontal="center" vertical="center" wrapText="1"/>
    </xf>
    <xf numFmtId="0" fontId="18" fillId="0" borderId="46" xfId="5" applyFont="1" applyBorder="1" applyAlignment="1">
      <alignment horizontal="center" vertical="center" wrapText="1"/>
    </xf>
    <xf numFmtId="0" fontId="18" fillId="0" borderId="60" xfId="5" applyFont="1" applyBorder="1" applyAlignment="1">
      <alignment horizontal="center" vertical="center" wrapText="1"/>
    </xf>
    <xf numFmtId="0" fontId="18" fillId="5" borderId="39" xfId="5" applyFont="1" applyFill="1" applyBorder="1" applyAlignment="1">
      <alignment horizontal="distributed" vertical="center"/>
    </xf>
    <xf numFmtId="0" fontId="18" fillId="5" borderId="57" xfId="5" applyFont="1" applyFill="1" applyBorder="1" applyAlignment="1">
      <alignment horizontal="distributed" vertical="center"/>
    </xf>
    <xf numFmtId="0" fontId="18" fillId="5" borderId="40" xfId="5" applyFont="1" applyFill="1" applyBorder="1" applyAlignment="1">
      <alignment horizontal="distributed" vertical="center"/>
    </xf>
    <xf numFmtId="0" fontId="18" fillId="5" borderId="0" xfId="5" applyFont="1" applyFill="1" applyAlignment="1">
      <alignment horizontal="distributed" vertical="center"/>
    </xf>
    <xf numFmtId="0" fontId="18" fillId="5" borderId="8" xfId="5" applyFont="1" applyFill="1" applyBorder="1" applyAlignment="1">
      <alignment horizontal="right" vertical="center" shrinkToFit="1"/>
    </xf>
    <xf numFmtId="0" fontId="18" fillId="5" borderId="0" xfId="5" applyFont="1" applyFill="1" applyAlignment="1">
      <alignment horizontal="right" vertical="center" shrinkToFit="1"/>
    </xf>
    <xf numFmtId="0" fontId="13" fillId="5" borderId="0" xfId="5" applyFont="1" applyFill="1" applyAlignment="1">
      <alignment horizontal="left" vertical="center" shrinkToFit="1"/>
    </xf>
    <xf numFmtId="0" fontId="18" fillId="5" borderId="30" xfId="5" applyFont="1" applyFill="1" applyBorder="1" applyAlignment="1">
      <alignment horizontal="center" vertical="center"/>
    </xf>
    <xf numFmtId="0" fontId="18" fillId="5" borderId="33" xfId="5" applyFont="1" applyFill="1" applyBorder="1" applyAlignment="1">
      <alignment horizontal="center" vertical="center"/>
    </xf>
    <xf numFmtId="0" fontId="18" fillId="5" borderId="27" xfId="5" applyFont="1" applyFill="1" applyBorder="1" applyAlignment="1">
      <alignment horizontal="center" vertical="center"/>
    </xf>
    <xf numFmtId="0" fontId="19" fillId="5" borderId="53" xfId="5" applyFont="1" applyFill="1" applyBorder="1" applyAlignment="1">
      <alignment horizontal="center" vertical="center"/>
    </xf>
    <xf numFmtId="0" fontId="19" fillId="5" borderId="35" xfId="5" applyFont="1" applyFill="1" applyBorder="1" applyAlignment="1">
      <alignment horizontal="center" vertical="center"/>
    </xf>
    <xf numFmtId="0" fontId="19" fillId="5" borderId="47" xfId="5" applyFont="1" applyFill="1" applyBorder="1" applyAlignment="1">
      <alignment horizontal="center" vertical="center"/>
    </xf>
    <xf numFmtId="0" fontId="19" fillId="5" borderId="21" xfId="5" applyFont="1" applyFill="1" applyBorder="1" applyAlignment="1">
      <alignment horizontal="center" vertical="center"/>
    </xf>
    <xf numFmtId="0" fontId="19" fillId="5" borderId="1" xfId="5" applyFont="1" applyFill="1" applyBorder="1" applyAlignment="1">
      <alignment horizontal="center" vertical="center"/>
    </xf>
    <xf numFmtId="0" fontId="19" fillId="5" borderId="36" xfId="5" applyFont="1" applyFill="1" applyBorder="1" applyAlignment="1">
      <alignment horizontal="center" vertical="center"/>
    </xf>
    <xf numFmtId="0" fontId="18" fillId="5" borderId="0" xfId="5" applyFont="1" applyFill="1" applyAlignment="1">
      <alignment vertical="top" wrapText="1"/>
    </xf>
    <xf numFmtId="0" fontId="18" fillId="5" borderId="20" xfId="5" applyFont="1" applyFill="1" applyBorder="1" applyAlignment="1">
      <alignment horizontal="center" vertical="center"/>
    </xf>
    <xf numFmtId="0" fontId="18" fillId="5" borderId="21" xfId="5" applyFont="1" applyFill="1" applyBorder="1" applyAlignment="1">
      <alignment horizontal="center" vertical="center"/>
    </xf>
    <xf numFmtId="0" fontId="18" fillId="5" borderId="13" xfId="5" applyFont="1" applyFill="1" applyBorder="1" applyAlignment="1">
      <alignment horizontal="center" vertical="center"/>
    </xf>
    <xf numFmtId="0" fontId="18" fillId="5" borderId="16" xfId="5" applyFont="1" applyFill="1" applyBorder="1" applyAlignment="1">
      <alignment horizontal="center" vertical="center"/>
    </xf>
    <xf numFmtId="0" fontId="18" fillId="5" borderId="41" xfId="5" applyFont="1" applyFill="1" applyBorder="1" applyAlignment="1">
      <alignment horizontal="center" vertical="center"/>
    </xf>
    <xf numFmtId="0" fontId="18" fillId="5" borderId="62" xfId="5" applyFont="1" applyFill="1" applyBorder="1" applyAlignment="1">
      <alignment horizontal="center" vertical="center" wrapText="1"/>
    </xf>
    <xf numFmtId="0" fontId="18" fillId="5" borderId="9" xfId="5" applyFont="1" applyFill="1" applyBorder="1" applyAlignment="1">
      <alignment horizontal="center" vertical="center" wrapText="1"/>
    </xf>
    <xf numFmtId="0" fontId="18" fillId="5" borderId="0" xfId="5" applyFont="1" applyFill="1" applyAlignment="1">
      <alignment horizontal="center" vertical="top"/>
    </xf>
    <xf numFmtId="0" fontId="18" fillId="5" borderId="56" xfId="5" applyFont="1" applyFill="1" applyBorder="1" applyAlignment="1">
      <alignment horizontal="left" vertical="center"/>
    </xf>
    <xf numFmtId="0" fontId="18" fillId="5" borderId="46" xfId="5" applyFont="1" applyFill="1" applyBorder="1" applyAlignment="1">
      <alignment horizontal="left" vertical="center"/>
    </xf>
    <xf numFmtId="0" fontId="18" fillId="5" borderId="60" xfId="5" applyFont="1" applyFill="1" applyBorder="1" applyAlignment="1">
      <alignment horizontal="left" vertical="center"/>
    </xf>
    <xf numFmtId="0" fontId="18" fillId="5" borderId="21" xfId="5" applyFont="1" applyFill="1" applyBorder="1" applyAlignment="1">
      <alignment horizontal="center" vertical="center" wrapText="1"/>
    </xf>
    <xf numFmtId="0" fontId="18" fillId="5" borderId="1" xfId="5" applyFont="1" applyFill="1" applyBorder="1" applyAlignment="1">
      <alignment horizontal="center" vertical="center" wrapText="1"/>
    </xf>
    <xf numFmtId="0" fontId="18" fillId="5" borderId="36" xfId="5" applyFont="1" applyFill="1" applyBorder="1" applyAlignment="1">
      <alignment horizontal="center" vertical="center"/>
    </xf>
    <xf numFmtId="38" fontId="18" fillId="5" borderId="1" xfId="3" applyFont="1" applyFill="1" applyBorder="1" applyAlignment="1" applyProtection="1">
      <alignment horizontal="center" vertical="center" wrapText="1"/>
    </xf>
    <xf numFmtId="0" fontId="18" fillId="5" borderId="0" xfId="5" applyFont="1" applyFill="1" applyAlignment="1">
      <alignment horizontal="right" vertical="center"/>
    </xf>
    <xf numFmtId="0" fontId="18" fillId="5" borderId="85" xfId="5" applyFont="1" applyFill="1" applyBorder="1" applyAlignment="1">
      <alignment horizontal="center" vertical="center"/>
    </xf>
    <xf numFmtId="0" fontId="18" fillId="5" borderId="3" xfId="5" applyFont="1" applyFill="1" applyBorder="1" applyAlignment="1">
      <alignment horizontal="center" vertical="center"/>
    </xf>
    <xf numFmtId="0" fontId="18" fillId="5" borderId="4" xfId="5" applyFont="1" applyFill="1" applyBorder="1" applyAlignment="1">
      <alignment horizontal="center" vertical="center"/>
    </xf>
    <xf numFmtId="0" fontId="18" fillId="5" borderId="3" xfId="5" applyFont="1" applyFill="1" applyBorder="1" applyAlignment="1">
      <alignment horizontal="center" vertical="center" shrinkToFit="1"/>
    </xf>
    <xf numFmtId="58" fontId="18" fillId="5" borderId="85" xfId="5" applyNumberFormat="1" applyFont="1" applyFill="1" applyBorder="1" applyAlignment="1">
      <alignment horizontal="center" vertical="center"/>
    </xf>
    <xf numFmtId="58" fontId="18" fillId="5" borderId="40" xfId="5" applyNumberFormat="1" applyFont="1" applyFill="1" applyBorder="1" applyAlignment="1">
      <alignment horizontal="center" vertical="center"/>
    </xf>
    <xf numFmtId="58" fontId="18" fillId="5" borderId="0" xfId="5" applyNumberFormat="1" applyFont="1" applyFill="1" applyAlignment="1">
      <alignment horizontal="center" vertical="center"/>
    </xf>
    <xf numFmtId="58" fontId="18" fillId="5" borderId="3" xfId="5" applyNumberFormat="1" applyFont="1" applyFill="1" applyBorder="1" applyAlignment="1">
      <alignment horizontal="center" vertical="center"/>
    </xf>
    <xf numFmtId="58" fontId="18" fillId="5" borderId="41" xfId="5" applyNumberFormat="1" applyFont="1" applyFill="1" applyBorder="1" applyAlignment="1">
      <alignment horizontal="center" vertical="center"/>
    </xf>
    <xf numFmtId="58" fontId="18" fillId="5" borderId="4" xfId="5" applyNumberFormat="1" applyFont="1" applyFill="1" applyBorder="1" applyAlignment="1">
      <alignment horizontal="center" vertical="center"/>
    </xf>
    <xf numFmtId="0" fontId="20" fillId="5" borderId="41" xfId="5" applyFont="1" applyFill="1" applyBorder="1" applyAlignment="1">
      <alignment horizontal="center" vertical="center" shrinkToFit="1"/>
    </xf>
    <xf numFmtId="0" fontId="20" fillId="5" borderId="46" xfId="5" applyFont="1" applyFill="1" applyBorder="1" applyAlignment="1">
      <alignment horizontal="center" vertical="center" shrinkToFit="1"/>
    </xf>
    <xf numFmtId="0" fontId="20" fillId="5" borderId="60" xfId="5" applyFont="1" applyFill="1" applyBorder="1" applyAlignment="1">
      <alignment horizontal="center" vertical="center" shrinkToFit="1"/>
    </xf>
    <xf numFmtId="0" fontId="18" fillId="5" borderId="62" xfId="5" applyFont="1" applyFill="1" applyBorder="1">
      <alignment vertical="center"/>
    </xf>
    <xf numFmtId="0" fontId="18" fillId="5" borderId="59" xfId="5" applyFont="1" applyFill="1" applyBorder="1">
      <alignment vertical="center"/>
    </xf>
    <xf numFmtId="0" fontId="18" fillId="5" borderId="85" xfId="5" applyFont="1" applyFill="1" applyBorder="1">
      <alignment vertical="center"/>
    </xf>
    <xf numFmtId="0" fontId="18" fillId="5" borderId="3" xfId="5" applyFont="1" applyFill="1" applyBorder="1">
      <alignment vertical="center"/>
    </xf>
    <xf numFmtId="0" fontId="18" fillId="0" borderId="0" xfId="5" applyFont="1" applyAlignment="1">
      <alignment horizontal="center" vertical="center"/>
    </xf>
    <xf numFmtId="0" fontId="18" fillId="0" borderId="3" xfId="5" applyFont="1" applyBorder="1" applyAlignment="1">
      <alignment horizontal="center" vertical="center"/>
    </xf>
    <xf numFmtId="0" fontId="18" fillId="0" borderId="46" xfId="5" applyFont="1" applyBorder="1" applyAlignment="1">
      <alignment horizontal="center" vertical="center"/>
    </xf>
    <xf numFmtId="0" fontId="18" fillId="0" borderId="4" xfId="5" applyFont="1" applyBorder="1" applyAlignment="1">
      <alignment horizontal="center" vertical="center"/>
    </xf>
    <xf numFmtId="58" fontId="18" fillId="5" borderId="11" xfId="5" applyNumberFormat="1" applyFont="1" applyFill="1" applyBorder="1" applyAlignment="1">
      <alignment horizontal="center" vertical="center"/>
    </xf>
    <xf numFmtId="0" fontId="18" fillId="5" borderId="4" xfId="5" applyFont="1" applyFill="1" applyBorder="1">
      <alignment vertical="center"/>
    </xf>
    <xf numFmtId="0" fontId="18" fillId="5" borderId="57" xfId="5" applyFont="1" applyFill="1" applyBorder="1" applyAlignment="1">
      <alignment horizontal="right" vertical="center"/>
    </xf>
    <xf numFmtId="0" fontId="18" fillId="5" borderId="46" xfId="5" applyFont="1" applyFill="1" applyBorder="1" applyAlignment="1">
      <alignment horizontal="right" vertical="center"/>
    </xf>
    <xf numFmtId="0" fontId="18" fillId="5" borderId="34" xfId="5" applyFont="1" applyFill="1" applyBorder="1" applyAlignment="1">
      <alignment horizontal="center" vertical="center"/>
    </xf>
    <xf numFmtId="182" fontId="18" fillId="5" borderId="39" xfId="3" applyNumberFormat="1" applyFont="1" applyFill="1" applyBorder="1" applyAlignment="1" applyProtection="1">
      <alignment horizontal="center" vertical="center"/>
    </xf>
    <xf numFmtId="182" fontId="18" fillId="5" borderId="57" xfId="3" applyNumberFormat="1" applyFont="1" applyFill="1" applyBorder="1" applyAlignment="1" applyProtection="1">
      <alignment horizontal="center" vertical="center"/>
    </xf>
    <xf numFmtId="182" fontId="18" fillId="5" borderId="58" xfId="3" applyNumberFormat="1" applyFont="1" applyFill="1" applyBorder="1" applyAlignment="1" applyProtection="1">
      <alignment horizontal="center" vertical="center"/>
    </xf>
    <xf numFmtId="182" fontId="18" fillId="5" borderId="40" xfId="3" applyNumberFormat="1" applyFont="1" applyFill="1" applyBorder="1" applyAlignment="1" applyProtection="1">
      <alignment horizontal="center" vertical="center"/>
    </xf>
    <xf numFmtId="182" fontId="18" fillId="5" borderId="0" xfId="3" applyNumberFormat="1" applyFont="1" applyFill="1" applyBorder="1" applyAlignment="1" applyProtection="1">
      <alignment horizontal="center" vertical="center"/>
    </xf>
    <xf numFmtId="182" fontId="18" fillId="5" borderId="56" xfId="3" applyNumberFormat="1" applyFont="1" applyFill="1" applyBorder="1" applyAlignment="1" applyProtection="1">
      <alignment horizontal="center" vertical="center"/>
    </xf>
    <xf numFmtId="182" fontId="18" fillId="5" borderId="41" xfId="3" applyNumberFormat="1" applyFont="1" applyFill="1" applyBorder="1" applyAlignment="1" applyProtection="1">
      <alignment horizontal="center" vertical="center"/>
    </xf>
    <xf numFmtId="182" fontId="18" fillId="5" borderId="46" xfId="3" applyNumberFormat="1" applyFont="1" applyFill="1" applyBorder="1" applyAlignment="1" applyProtection="1">
      <alignment horizontal="center" vertical="center"/>
    </xf>
    <xf numFmtId="182" fontId="18" fillId="5" borderId="60" xfId="3" applyNumberFormat="1" applyFont="1" applyFill="1" applyBorder="1" applyAlignment="1" applyProtection="1">
      <alignment horizontal="center" vertical="center"/>
    </xf>
    <xf numFmtId="0" fontId="18" fillId="5" borderId="60" xfId="5" applyFont="1" applyFill="1" applyBorder="1">
      <alignment vertical="center"/>
    </xf>
    <xf numFmtId="0" fontId="18" fillId="5" borderId="34" xfId="5" applyFont="1" applyFill="1" applyBorder="1">
      <alignment vertical="center"/>
    </xf>
    <xf numFmtId="0" fontId="18" fillId="5" borderId="42" xfId="5" applyFont="1" applyFill="1" applyBorder="1">
      <alignment vertical="center"/>
    </xf>
    <xf numFmtId="0" fontId="18" fillId="5" borderId="66" xfId="5" applyFont="1" applyFill="1" applyBorder="1">
      <alignment vertical="center"/>
    </xf>
    <xf numFmtId="0" fontId="18" fillId="5" borderId="96" xfId="5" applyFont="1" applyFill="1" applyBorder="1">
      <alignment vertical="center"/>
    </xf>
    <xf numFmtId="38" fontId="18" fillId="5" borderId="1" xfId="3" applyFont="1" applyFill="1" applyBorder="1" applyAlignment="1" applyProtection="1">
      <alignment horizontal="center" vertical="center" shrinkToFit="1"/>
    </xf>
    <xf numFmtId="58" fontId="18" fillId="5" borderId="0" xfId="5" applyNumberFormat="1" applyFont="1" applyFill="1" applyAlignment="1">
      <alignment horizontal="right" vertical="center"/>
    </xf>
    <xf numFmtId="0" fontId="18" fillId="5" borderId="34" xfId="5" applyFont="1" applyFill="1" applyBorder="1" applyAlignment="1">
      <alignment horizontal="left" vertical="center"/>
    </xf>
    <xf numFmtId="0" fontId="18" fillId="5" borderId="42" xfId="5" applyFont="1" applyFill="1" applyBorder="1" applyAlignment="1">
      <alignment horizontal="left" vertical="center"/>
    </xf>
    <xf numFmtId="0" fontId="18" fillId="5" borderId="16" xfId="5" applyFont="1" applyFill="1" applyBorder="1" applyAlignment="1">
      <alignment horizontal="left" vertical="center"/>
    </xf>
    <xf numFmtId="0" fontId="18" fillId="5" borderId="14" xfId="5" applyFont="1" applyFill="1" applyBorder="1" applyAlignment="1">
      <alignment horizontal="left" vertical="center"/>
    </xf>
    <xf numFmtId="0" fontId="18" fillId="5" borderId="53" xfId="5" applyFont="1" applyFill="1" applyBorder="1" applyAlignment="1">
      <alignment horizontal="center" vertical="center"/>
    </xf>
    <xf numFmtId="0" fontId="18" fillId="5" borderId="35" xfId="5" applyFont="1" applyFill="1" applyBorder="1" applyAlignment="1">
      <alignment horizontal="center" vertical="center"/>
    </xf>
    <xf numFmtId="0" fontId="18" fillId="5" borderId="47" xfId="5" applyFont="1" applyFill="1" applyBorder="1" applyAlignment="1">
      <alignment horizontal="center" vertical="center"/>
    </xf>
    <xf numFmtId="0" fontId="21" fillId="5" borderId="40" xfId="5" applyFont="1" applyFill="1" applyBorder="1" applyAlignment="1">
      <alignment horizontal="center" vertical="center" wrapText="1"/>
    </xf>
    <xf numFmtId="0" fontId="21" fillId="5" borderId="0" xfId="5" applyFont="1" applyFill="1" applyAlignment="1">
      <alignment horizontal="center" vertical="center"/>
    </xf>
    <xf numFmtId="0" fontId="21" fillId="5" borderId="56" xfId="5" applyFont="1" applyFill="1" applyBorder="1" applyAlignment="1">
      <alignment horizontal="center" vertical="center"/>
    </xf>
    <xf numFmtId="0" fontId="21" fillId="5" borderId="40" xfId="5" applyFont="1" applyFill="1" applyBorder="1" applyAlignment="1">
      <alignment horizontal="center" vertical="center"/>
    </xf>
    <xf numFmtId="0" fontId="21" fillId="5" borderId="41" xfId="5" applyFont="1" applyFill="1" applyBorder="1" applyAlignment="1">
      <alignment horizontal="center" vertical="center"/>
    </xf>
    <xf numFmtId="0" fontId="21" fillId="5" borderId="46" xfId="5" applyFont="1" applyFill="1" applyBorder="1" applyAlignment="1">
      <alignment horizontal="center" vertical="center"/>
    </xf>
    <xf numFmtId="0" fontId="21" fillId="5" borderId="60" xfId="5" applyFont="1" applyFill="1" applyBorder="1" applyAlignment="1">
      <alignment horizontal="center" vertical="center"/>
    </xf>
    <xf numFmtId="0" fontId="18" fillId="0" borderId="0" xfId="5" applyFont="1" applyAlignment="1">
      <alignment horizontal="center" vertical="center" shrinkToFit="1"/>
    </xf>
    <xf numFmtId="0" fontId="18" fillId="0" borderId="3" xfId="5" applyFont="1" applyBorder="1" applyAlignment="1">
      <alignment horizontal="center" vertical="center" shrinkToFit="1"/>
    </xf>
    <xf numFmtId="0" fontId="18" fillId="0" borderId="46" xfId="5" applyFont="1" applyBorder="1" applyAlignment="1">
      <alignment horizontal="center" vertical="center" shrinkToFit="1"/>
    </xf>
    <xf numFmtId="0" fontId="18" fillId="0" borderId="4" xfId="5" applyFont="1" applyBorder="1" applyAlignment="1">
      <alignment horizontal="center" vertical="center" shrinkToFit="1"/>
    </xf>
    <xf numFmtId="0" fontId="22" fillId="13" borderId="127" xfId="5" applyFont="1" applyFill="1" applyBorder="1" applyAlignment="1">
      <alignment horizontal="center" vertical="center"/>
    </xf>
    <xf numFmtId="0" fontId="22" fillId="13" borderId="128" xfId="5" applyFont="1" applyFill="1" applyBorder="1" applyAlignment="1">
      <alignment horizontal="center" vertical="center"/>
    </xf>
    <xf numFmtId="0" fontId="22" fillId="13" borderId="129" xfId="5" applyFont="1" applyFill="1" applyBorder="1" applyAlignment="1">
      <alignment horizontal="center" vertical="center"/>
    </xf>
    <xf numFmtId="0" fontId="22" fillId="13" borderId="124" xfId="5" applyFont="1" applyFill="1" applyBorder="1" applyAlignment="1">
      <alignment horizontal="center" vertical="center"/>
    </xf>
    <xf numFmtId="0" fontId="22" fillId="13" borderId="125" xfId="5" applyFont="1" applyFill="1" applyBorder="1" applyAlignment="1">
      <alignment horizontal="center" vertical="center"/>
    </xf>
    <xf numFmtId="0" fontId="22" fillId="13" borderId="126" xfId="5" applyFont="1" applyFill="1" applyBorder="1" applyAlignment="1">
      <alignment horizontal="center" vertical="center"/>
    </xf>
    <xf numFmtId="0" fontId="23" fillId="13" borderId="120" xfId="5" applyFont="1" applyFill="1" applyBorder="1" applyAlignment="1" applyProtection="1">
      <alignment horizontal="center" vertical="center"/>
      <protection locked="0"/>
    </xf>
    <xf numFmtId="0" fontId="23" fillId="13" borderId="26" xfId="5" applyFont="1" applyFill="1" applyBorder="1" applyAlignment="1" applyProtection="1">
      <alignment horizontal="center" vertical="center"/>
      <protection locked="0"/>
    </xf>
    <xf numFmtId="0" fontId="23" fillId="13" borderId="121" xfId="5" applyFont="1" applyFill="1" applyBorder="1" applyAlignment="1" applyProtection="1">
      <alignment horizontal="center" vertical="center"/>
      <protection locked="0"/>
    </xf>
    <xf numFmtId="0" fontId="23" fillId="13" borderId="122" xfId="5" applyFont="1" applyFill="1" applyBorder="1" applyAlignment="1" applyProtection="1">
      <alignment horizontal="center" vertical="center"/>
      <protection locked="0"/>
    </xf>
    <xf numFmtId="0" fontId="23" fillId="13" borderId="33" xfId="5" applyFont="1" applyFill="1" applyBorder="1" applyAlignment="1" applyProtection="1">
      <alignment horizontal="center" vertical="center"/>
      <protection locked="0"/>
    </xf>
    <xf numFmtId="0" fontId="23" fillId="13" borderId="123" xfId="5" applyFont="1" applyFill="1" applyBorder="1" applyAlignment="1" applyProtection="1">
      <alignment horizontal="center" vertical="center"/>
      <protection locked="0"/>
    </xf>
    <xf numFmtId="0" fontId="23" fillId="13" borderId="124" xfId="5" applyFont="1" applyFill="1" applyBorder="1" applyAlignment="1" applyProtection="1">
      <alignment horizontal="center" vertical="center"/>
      <protection locked="0"/>
    </xf>
    <xf numFmtId="0" fontId="23" fillId="13" borderId="125" xfId="5" applyFont="1" applyFill="1" applyBorder="1" applyAlignment="1" applyProtection="1">
      <alignment horizontal="center" vertical="center"/>
      <protection locked="0"/>
    </xf>
    <xf numFmtId="0" fontId="23" fillId="13" borderId="126" xfId="5" applyFont="1" applyFill="1" applyBorder="1" applyAlignment="1" applyProtection="1">
      <alignment horizontal="center" vertical="center"/>
      <protection locked="0"/>
    </xf>
    <xf numFmtId="0" fontId="13" fillId="0" borderId="40" xfId="5" applyFont="1" applyBorder="1" applyAlignment="1">
      <alignment vertical="center" shrinkToFit="1"/>
    </xf>
    <xf numFmtId="0" fontId="13" fillId="0" borderId="0" xfId="5" applyFont="1" applyAlignment="1">
      <alignment vertical="center" shrinkToFit="1"/>
    </xf>
    <xf numFmtId="0" fontId="13" fillId="0" borderId="41" xfId="5" applyFont="1" applyBorder="1" applyAlignment="1">
      <alignment vertical="center" shrinkToFit="1"/>
    </xf>
    <xf numFmtId="0" fontId="13" fillId="0" borderId="46" xfId="5" applyFont="1" applyBorder="1" applyAlignment="1">
      <alignment vertical="center" shrinkToFit="1"/>
    </xf>
    <xf numFmtId="0" fontId="18" fillId="5" borderId="14" xfId="5" applyFont="1" applyFill="1" applyBorder="1" applyAlignment="1">
      <alignment horizontal="center" vertical="center"/>
    </xf>
    <xf numFmtId="49" fontId="18" fillId="5" borderId="46" xfId="5" applyNumberFormat="1" applyFont="1" applyFill="1" applyBorder="1" applyAlignment="1">
      <alignment horizontal="center" vertical="center" shrinkToFit="1"/>
    </xf>
    <xf numFmtId="0" fontId="18" fillId="5" borderId="8" xfId="5" applyFont="1" applyFill="1" applyBorder="1">
      <alignment vertical="center"/>
    </xf>
    <xf numFmtId="0" fontId="18" fillId="5" borderId="86" xfId="5" applyFont="1" applyFill="1" applyBorder="1" applyAlignment="1">
      <alignment horizontal="center" vertical="center"/>
    </xf>
    <xf numFmtId="0" fontId="18" fillId="5" borderId="55" xfId="5" applyFont="1" applyFill="1" applyBorder="1" applyAlignment="1">
      <alignment horizontal="center" vertical="center"/>
    </xf>
    <xf numFmtId="0" fontId="18" fillId="5" borderId="28" xfId="5" applyFont="1" applyFill="1" applyBorder="1" applyAlignment="1">
      <alignment horizontal="center" vertical="center"/>
    </xf>
    <xf numFmtId="0" fontId="18" fillId="5" borderId="51" xfId="5" applyFont="1" applyFill="1" applyBorder="1" applyAlignment="1">
      <alignment horizontal="center" vertical="center"/>
    </xf>
    <xf numFmtId="0" fontId="5" fillId="5" borderId="1" xfId="0" applyFont="1" applyFill="1" applyBorder="1" applyAlignment="1">
      <alignment horizontal="left" vertical="center"/>
    </xf>
    <xf numFmtId="0" fontId="5" fillId="5" borderId="1" xfId="0" applyFont="1" applyFill="1" applyBorder="1" applyAlignment="1">
      <alignment horizontal="left" vertical="center" wrapText="1"/>
    </xf>
    <xf numFmtId="0" fontId="27" fillId="5" borderId="0" xfId="0" applyFont="1" applyFill="1" applyAlignment="1">
      <alignment horizontal="right"/>
    </xf>
    <xf numFmtId="0" fontId="28" fillId="5" borderId="0" xfId="0" applyFont="1" applyFill="1" applyAlignment="1">
      <alignment horizontal="center"/>
    </xf>
    <xf numFmtId="0" fontId="27" fillId="5" borderId="0" xfId="0" applyFont="1" applyFill="1"/>
    <xf numFmtId="0" fontId="29" fillId="13" borderId="136" xfId="0" applyFont="1" applyFill="1" applyBorder="1" applyAlignment="1">
      <alignment horizontal="center" vertical="center" wrapText="1"/>
    </xf>
    <xf numFmtId="0" fontId="29" fillId="13" borderId="137" xfId="0" applyFont="1" applyFill="1" applyBorder="1" applyAlignment="1">
      <alignment horizontal="center" vertical="center" wrapText="1"/>
    </xf>
    <xf numFmtId="0" fontId="27" fillId="5" borderId="1" xfId="0" applyFont="1" applyFill="1" applyBorder="1" applyAlignment="1">
      <alignment horizontal="center" vertical="center"/>
    </xf>
    <xf numFmtId="49" fontId="18" fillId="5" borderId="98" xfId="5" applyNumberFormat="1" applyFont="1" applyFill="1" applyBorder="1" applyAlignment="1">
      <alignment horizontal="center" vertical="center"/>
    </xf>
    <xf numFmtId="49" fontId="18" fillId="5" borderId="5" xfId="5" applyNumberFormat="1" applyFont="1" applyFill="1" applyBorder="1" applyAlignment="1">
      <alignment horizontal="center" vertical="center"/>
    </xf>
    <xf numFmtId="0" fontId="18" fillId="5" borderId="11" xfId="5" applyFont="1" applyFill="1" applyBorder="1" applyAlignment="1">
      <alignment horizontal="center" vertical="center" shrinkToFit="1"/>
    </xf>
    <xf numFmtId="0" fontId="18" fillId="5" borderId="5" xfId="5" applyFont="1" applyFill="1" applyBorder="1" applyAlignment="1">
      <alignment horizontal="center" vertical="center"/>
    </xf>
    <xf numFmtId="0" fontId="18" fillId="5" borderId="6" xfId="5" applyFont="1" applyFill="1" applyBorder="1" applyAlignment="1">
      <alignment horizontal="center" vertical="center"/>
    </xf>
    <xf numFmtId="0" fontId="18" fillId="5" borderId="98" xfId="5" applyFont="1" applyFill="1" applyBorder="1" applyAlignment="1">
      <alignment horizontal="center" vertical="center" shrinkToFit="1"/>
    </xf>
    <xf numFmtId="0" fontId="18" fillId="5" borderId="97" xfId="5" applyFont="1" applyFill="1" applyBorder="1" applyAlignment="1">
      <alignment horizontal="center" vertical="center" wrapText="1"/>
    </xf>
    <xf numFmtId="0" fontId="18" fillId="5" borderId="8" xfId="5" applyFont="1" applyFill="1" applyBorder="1" applyAlignment="1">
      <alignment horizontal="center" vertical="center" wrapText="1"/>
    </xf>
    <xf numFmtId="0" fontId="18" fillId="5" borderId="89" xfId="5" applyFont="1" applyFill="1" applyBorder="1" applyAlignment="1">
      <alignment horizontal="center" vertical="center" wrapText="1"/>
    </xf>
    <xf numFmtId="0" fontId="18" fillId="5" borderId="97" xfId="5" applyFont="1" applyFill="1" applyBorder="1" applyAlignment="1">
      <alignment horizontal="center" vertical="center" shrinkToFit="1"/>
    </xf>
    <xf numFmtId="0" fontId="18" fillId="5" borderId="8" xfId="5" applyFont="1" applyFill="1" applyBorder="1" applyAlignment="1">
      <alignment horizontal="center" vertical="center" shrinkToFit="1"/>
    </xf>
    <xf numFmtId="0" fontId="18" fillId="5" borderId="2" xfId="5" applyFont="1" applyFill="1" applyBorder="1" applyAlignment="1">
      <alignment horizontal="center" vertical="center" shrinkToFit="1"/>
    </xf>
    <xf numFmtId="0" fontId="18" fillId="5" borderId="7" xfId="5" applyFont="1" applyFill="1" applyBorder="1" applyAlignment="1">
      <alignment horizontal="center" vertical="center" wrapText="1"/>
    </xf>
    <xf numFmtId="0" fontId="18" fillId="5" borderId="10" xfId="5" applyFont="1" applyFill="1" applyBorder="1" applyAlignment="1">
      <alignment horizontal="center" vertical="center" wrapText="1"/>
    </xf>
    <xf numFmtId="0" fontId="18" fillId="5" borderId="5" xfId="5" applyFont="1" applyFill="1" applyBorder="1" applyAlignment="1">
      <alignment horizontal="center" vertical="center" wrapText="1"/>
    </xf>
    <xf numFmtId="0" fontId="18" fillId="5" borderId="6" xfId="5" applyFont="1" applyFill="1" applyBorder="1" applyAlignment="1">
      <alignment horizontal="center" vertical="center" wrapText="1"/>
    </xf>
    <xf numFmtId="0" fontId="18" fillId="5" borderId="97" xfId="5" applyFont="1" applyFill="1" applyBorder="1" applyAlignment="1">
      <alignment horizontal="center" vertical="center"/>
    </xf>
    <xf numFmtId="0" fontId="18" fillId="5" borderId="8" xfId="5" applyFont="1" applyFill="1" applyBorder="1" applyAlignment="1">
      <alignment horizontal="center" vertical="center"/>
    </xf>
    <xf numFmtId="0" fontId="18" fillId="5" borderId="89" xfId="5" applyFont="1" applyFill="1" applyBorder="1" applyAlignment="1">
      <alignment horizontal="center" vertical="center"/>
    </xf>
  </cellXfs>
  <cellStyles count="6">
    <cellStyle name="桁区切り" xfId="1" builtinId="6"/>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s>
  <dxfs count="1">
    <dxf>
      <numFmt numFmtId="186" formatCode="&quot;&quot;"/>
    </dxf>
  </dxfs>
  <tableStyles count="0" defaultTableStyle="TableStyleMedium9" defaultPivotStyle="PivotStyleLight16"/>
  <colors>
    <mruColors>
      <color rgb="FFFFCCFF"/>
      <color rgb="FF0000FF"/>
      <color rgb="FFFFFFCC"/>
      <color rgb="FF33CCFF"/>
      <color rgb="FF00FFFF"/>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0&#19978;&#19979;&#27700;&#36947;&#23616;/903000&#32102;&#25490;&#27700;&#35506;/903000&#32102;&#25490;&#27700;&#35506;&#12304;&#20849;&#36890;&#12305;/100&#30003;&#35531;&#25163;&#32154;&#12365;&#31561;&#12398;&#12458;&#12531;&#12521;&#12452;&#12531;&#21270;&#12398;&#26908;&#35342;/04_&#23566;&#20837;&#26041;&#27861;&#26908;&#35342;/&#38651;&#23376;&#30003;&#35531;&#23566;&#20837;&#65288;&#25490;&#27700;&#35373;&#20633;&#20418;&#27096;&#24335;&#20316;&#25104;&#65289;/&#27096;&#24335;&#25913;&#27491;&#65288;&#30906;&#35469;&#30003;&#35531;&#65289;/&#25351;&#23450;&#24215;&#37197;&#24067;&#29992;&#65288;&#38651;&#23376;&#30003;&#35531;&#23550;&#24540;&#65289;/&#12304;&#38651;&#23376;&#30003;&#35531;&#23550;&#24540;&#12305;&#25490;&#27700;&#35373;&#20633;&#31561;&#35336;&#30011;&#30906;&#35469;&#30003;&#35531;&#38306;&#20418;&#27096;&#24335;&#19968;&#25324;&#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データ"/>
      <sheetName val="データリスト"/>
      <sheetName val="指定店情報入力"/>
      <sheetName val="入力"/>
      <sheetName val="申請書"/>
      <sheetName val="変更申請書"/>
      <sheetName val="完了・開始届"/>
      <sheetName val="検査申込"/>
      <sheetName val="水栓情報別紙"/>
      <sheetName val="排水設備台帳"/>
    </sheetNames>
    <sheetDataSet>
      <sheetData sheetId="0" refreshError="1"/>
      <sheetData sheetId="1">
        <row r="3">
          <cell r="B3" t="str">
            <v>1.未申請</v>
          </cell>
        </row>
        <row r="4">
          <cell r="B4" t="str">
            <v>2.申請中</v>
          </cell>
        </row>
        <row r="5">
          <cell r="B5" t="str">
            <v>3.確認済</v>
          </cell>
        </row>
        <row r="6">
          <cell r="B6" t="str">
            <v>4.変更申請中</v>
          </cell>
        </row>
        <row r="7">
          <cell r="B7" t="str">
            <v>5.完了届提出済</v>
          </cell>
        </row>
        <row r="8">
          <cell r="B8" t="str">
            <v>6.完了検査済</v>
          </cell>
        </row>
        <row r="9">
          <cell r="B9" t="str">
            <v>7.取下済</v>
          </cell>
        </row>
        <row r="13">
          <cell r="B13" t="str">
            <v>電子申請</v>
          </cell>
        </row>
        <row r="14">
          <cell r="B14" t="str">
            <v>紙提出</v>
          </cell>
        </row>
        <row r="29">
          <cell r="B29" t="str">
            <v>コンクリートφ900</v>
          </cell>
        </row>
        <row r="30">
          <cell r="B30" t="str">
            <v>コンクリートφ750</v>
          </cell>
        </row>
        <row r="31">
          <cell r="B31" t="str">
            <v>コンクリートφ700</v>
          </cell>
        </row>
        <row r="32">
          <cell r="B32" t="str">
            <v>コンクリートφ500</v>
          </cell>
        </row>
        <row r="33">
          <cell r="B33" t="str">
            <v>塩ビφ300</v>
          </cell>
        </row>
        <row r="34">
          <cell r="B34" t="str">
            <v>塩ビφ300（防護有）</v>
          </cell>
        </row>
        <row r="35">
          <cell r="B35" t="str">
            <v>塩ビφ300（防護無）</v>
          </cell>
        </row>
        <row r="36">
          <cell r="B36" t="str">
            <v>塩ビφ200</v>
          </cell>
        </row>
        <row r="37">
          <cell r="B37" t="str">
            <v>塩ビφ150</v>
          </cell>
        </row>
        <row r="41">
          <cell r="B41" t="str">
            <v>未着手</v>
          </cell>
        </row>
        <row r="42">
          <cell r="B42" t="str">
            <v>着工済</v>
          </cell>
        </row>
        <row r="46">
          <cell r="B46" t="str">
            <v>変更あり</v>
          </cell>
        </row>
        <row r="47">
          <cell r="B47" t="str">
            <v>変更なし</v>
          </cell>
        </row>
        <row r="51">
          <cell r="B51" t="str">
            <v>排水設備及び水洗便所</v>
          </cell>
        </row>
        <row r="52">
          <cell r="B52" t="str">
            <v>排水設備のみ</v>
          </cell>
        </row>
        <row r="53">
          <cell r="B53" t="str">
            <v>水洗便所のみ</v>
          </cell>
        </row>
        <row r="54">
          <cell r="B54" t="str">
            <v>ますのみ</v>
          </cell>
        </row>
      </sheetData>
      <sheetData sheetId="2"/>
      <sheetData sheetId="3"/>
      <sheetData sheetId="4" refreshError="1"/>
      <sheetData sheetId="5" refreshError="1"/>
      <sheetData sheetId="6" refreshError="1"/>
      <sheetData sheetId="7"/>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sheetPr>
  <dimension ref="A1:KB114"/>
  <sheetViews>
    <sheetView showZeros="0" zoomScaleNormal="100" workbookViewId="0">
      <selection activeCell="M12" sqref="M12"/>
    </sheetView>
  </sheetViews>
  <sheetFormatPr defaultColWidth="0" defaultRowHeight="13.5" zeroHeight="1" outlineLevelRow="1" outlineLevelCol="1" x14ac:dyDescent="0.15"/>
  <cols>
    <col min="1" max="2" width="2.875" style="244" customWidth="1"/>
    <col min="3" max="3" width="13.625" style="200" hidden="1" customWidth="1" outlineLevel="1"/>
    <col min="4" max="4" width="4.125" style="200" hidden="1" customWidth="1" outlineLevel="1"/>
    <col min="5" max="5" width="2.875" style="200" hidden="1" customWidth="1" outlineLevel="1"/>
    <col min="6" max="6" width="2.875" style="244" customWidth="1" collapsed="1"/>
    <col min="7" max="7" width="3.375" style="245" customWidth="1"/>
    <col min="8" max="8" width="3.625" style="244" customWidth="1"/>
    <col min="9" max="9" width="10.875" style="244" customWidth="1"/>
    <col min="10" max="50" width="4.875" style="244" customWidth="1"/>
    <col min="51" max="51" width="17.75" style="244" customWidth="1"/>
    <col min="52" max="61" width="3.375" style="244" customWidth="1"/>
    <col min="62" max="63" width="4.25" style="244" customWidth="1"/>
    <col min="64" max="65" width="11.25" style="244" customWidth="1"/>
    <col min="66" max="118" width="11.25" style="244" hidden="1" customWidth="1"/>
    <col min="119" max="135" width="0" style="244" hidden="1" customWidth="1"/>
    <col min="136" max="288" width="0" style="246" hidden="1" customWidth="1"/>
    <col min="289" max="16384" width="9" style="246" hidden="1"/>
  </cols>
  <sheetData>
    <row r="1" spans="1:136" ht="24.75" customHeight="1" x14ac:dyDescent="0.15">
      <c r="A1" s="7"/>
      <c r="B1" s="7"/>
      <c r="F1" s="7"/>
      <c r="G1" s="349" t="s">
        <v>548</v>
      </c>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row>
    <row r="2" spans="1:136" ht="24.75" customHeight="1" x14ac:dyDescent="0.15">
      <c r="A2" s="7"/>
      <c r="B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row>
    <row r="3" spans="1:136" ht="24.75" customHeight="1" thickBot="1" x14ac:dyDescent="0.2">
      <c r="A3" s="7"/>
      <c r="B3" s="7"/>
      <c r="C3" s="200" t="s">
        <v>431</v>
      </c>
      <c r="F3" s="7"/>
      <c r="G3" s="448" t="s">
        <v>304</v>
      </c>
      <c r="H3" s="448"/>
      <c r="I3" s="448"/>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row>
    <row r="4" spans="1:136" ht="24.75" customHeight="1" thickBot="1" x14ac:dyDescent="0.2">
      <c r="A4" s="7"/>
      <c r="B4" s="7"/>
      <c r="C4" s="278" t="s">
        <v>190</v>
      </c>
      <c r="D4" s="279">
        <f>IF(D9="",'01申請書'!$D$4,D9)</f>
        <v>1</v>
      </c>
      <c r="F4" s="7"/>
      <c r="G4" s="449" t="str">
        <f>申請情報!F3</f>
        <v>長　澤　秀　則</v>
      </c>
      <c r="H4" s="449"/>
      <c r="I4" s="449"/>
      <c r="J4" s="341" t="s">
        <v>523</v>
      </c>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row>
    <row r="5" spans="1:136" ht="24.75" customHeight="1" thickBot="1" x14ac:dyDescent="0.2">
      <c r="A5" s="7"/>
      <c r="B5" s="7"/>
      <c r="C5" s="277" t="s">
        <v>429</v>
      </c>
      <c r="D5" s="280">
        <f>IF(D10="",'02変更申請書'!$D$4,D10)</f>
        <v>1</v>
      </c>
      <c r="E5" s="275"/>
      <c r="F5" s="7"/>
      <c r="G5" s="8"/>
      <c r="H5" s="7"/>
      <c r="I5" s="260" t="s">
        <v>428</v>
      </c>
      <c r="J5" s="342">
        <f>IF($D$4=0,"",HLOOKUP($D$4,申請情報!$H$5:$GY$109,J$6))</f>
        <v>5</v>
      </c>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row>
    <row r="6" spans="1:136" ht="24.75" hidden="1" customHeight="1" outlineLevel="1" thickBot="1" x14ac:dyDescent="0.2">
      <c r="A6" s="7"/>
      <c r="B6" s="7"/>
      <c r="C6" s="276" t="s">
        <v>430</v>
      </c>
      <c r="D6" s="281">
        <f>IF(D11="",'03完了・開始届'!$D$4,D11)</f>
        <v>1</v>
      </c>
      <c r="E6" s="275"/>
      <c r="F6" s="7"/>
      <c r="G6" s="8"/>
      <c r="H6" s="94"/>
      <c r="I6" s="200" t="s">
        <v>422</v>
      </c>
      <c r="J6" s="257">
        <f>J7+$H$7</f>
        <v>2</v>
      </c>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row>
    <row r="7" spans="1:136" ht="24.75" hidden="1" customHeight="1" outlineLevel="1" thickBot="1" x14ac:dyDescent="0.2">
      <c r="A7" s="7"/>
      <c r="B7" s="7"/>
      <c r="E7" s="275"/>
      <c r="F7" s="7"/>
      <c r="G7" s="8"/>
      <c r="H7" s="256"/>
      <c r="I7" s="248" t="s">
        <v>427</v>
      </c>
      <c r="J7" s="247">
        <v>2</v>
      </c>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row>
    <row r="8" spans="1:136" ht="24.75" customHeight="1" collapsed="1" thickBot="1" x14ac:dyDescent="0.2">
      <c r="A8" s="7"/>
      <c r="B8" s="7"/>
      <c r="C8" s="463" t="s">
        <v>576</v>
      </c>
      <c r="D8" s="463"/>
      <c r="E8" s="463"/>
      <c r="F8" s="7"/>
      <c r="G8" s="8"/>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row>
    <row r="9" spans="1:136" ht="24.75" customHeight="1" thickBot="1" x14ac:dyDescent="0.2">
      <c r="A9" s="7"/>
      <c r="B9" s="7"/>
      <c r="C9" s="200" t="s">
        <v>190</v>
      </c>
      <c r="D9" s="273"/>
      <c r="F9" s="7"/>
      <c r="G9" s="8"/>
      <c r="H9" s="7"/>
      <c r="I9" s="7"/>
      <c r="J9" s="470" t="s">
        <v>196</v>
      </c>
      <c r="K9" s="470"/>
      <c r="L9" s="470"/>
      <c r="M9" s="470"/>
      <c r="N9" s="470"/>
      <c r="O9" s="470"/>
      <c r="P9" s="470"/>
      <c r="Q9" s="313" t="s">
        <v>498</v>
      </c>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5"/>
      <c r="AX9" s="7"/>
      <c r="AY9" s="314" t="s">
        <v>494</v>
      </c>
      <c r="AZ9" s="314"/>
      <c r="BA9" s="314"/>
      <c r="BB9" s="314"/>
      <c r="BC9" s="314"/>
      <c r="BD9" s="314"/>
      <c r="BE9" s="314"/>
      <c r="BF9" s="314"/>
      <c r="BG9" s="314"/>
      <c r="BH9" s="314"/>
      <c r="BI9" s="314"/>
      <c r="BJ9" s="7"/>
      <c r="BK9" s="7"/>
      <c r="BL9" s="7"/>
      <c r="BM9" s="7"/>
      <c r="EC9" s="246"/>
      <c r="ED9" s="246"/>
      <c r="EE9" s="246"/>
    </row>
    <row r="10" spans="1:136" ht="24.75" customHeight="1" thickBot="1" x14ac:dyDescent="0.2">
      <c r="A10" s="7"/>
      <c r="B10" s="7"/>
      <c r="C10" s="200" t="s">
        <v>429</v>
      </c>
      <c r="D10" s="273"/>
      <c r="F10" s="7"/>
      <c r="G10" s="8"/>
      <c r="H10" s="7"/>
      <c r="I10" s="7"/>
      <c r="J10" s="471" t="s">
        <v>353</v>
      </c>
      <c r="K10" s="450" t="s">
        <v>202</v>
      </c>
      <c r="L10" s="450" t="s">
        <v>351</v>
      </c>
      <c r="M10" s="450" t="s">
        <v>458</v>
      </c>
      <c r="N10" s="450" t="s">
        <v>459</v>
      </c>
      <c r="O10" s="450" t="s">
        <v>460</v>
      </c>
      <c r="P10" s="452" t="s">
        <v>203</v>
      </c>
      <c r="Q10" s="367" t="s">
        <v>204</v>
      </c>
      <c r="R10" s="368"/>
      <c r="S10" s="368"/>
      <c r="T10" s="368"/>
      <c r="U10" s="368"/>
      <c r="V10" s="368"/>
      <c r="W10" s="368"/>
      <c r="X10" s="368"/>
      <c r="Y10" s="369"/>
      <c r="Z10" s="456" t="s">
        <v>205</v>
      </c>
      <c r="AA10" s="456" t="s">
        <v>435</v>
      </c>
      <c r="AB10" s="456" t="s">
        <v>537</v>
      </c>
      <c r="AC10" s="456" t="s">
        <v>538</v>
      </c>
      <c r="AD10" s="456" t="s">
        <v>539</v>
      </c>
      <c r="AE10" s="456" t="s">
        <v>540</v>
      </c>
      <c r="AF10" s="454" t="s">
        <v>439</v>
      </c>
      <c r="AG10" s="455"/>
      <c r="AH10" s="454" t="s">
        <v>433</v>
      </c>
      <c r="AI10" s="455"/>
      <c r="AJ10" s="454" t="s">
        <v>434</v>
      </c>
      <c r="AK10" s="455"/>
      <c r="AL10" s="458" t="s">
        <v>224</v>
      </c>
      <c r="AM10" s="459"/>
      <c r="AN10" s="459"/>
      <c r="AO10" s="459"/>
      <c r="AP10" s="459"/>
      <c r="AQ10" s="459"/>
      <c r="AR10" s="459"/>
      <c r="AS10" s="459"/>
      <c r="AT10" s="459"/>
      <c r="AU10" s="460"/>
      <c r="AV10" s="458" t="s">
        <v>309</v>
      </c>
      <c r="AW10" s="460"/>
      <c r="AX10" s="7"/>
      <c r="AY10" s="461"/>
      <c r="AZ10" s="345"/>
      <c r="BA10" s="345" t="str">
        <f>データリスト!$B$18</f>
        <v>専用住宅</v>
      </c>
      <c r="BB10" s="345" t="str">
        <f>データリスト!$B$19</f>
        <v>共同住宅（貸家含）</v>
      </c>
      <c r="BC10" s="345" t="str">
        <f>データリスト!$B$20</f>
        <v>物販店舗</v>
      </c>
      <c r="BD10" s="345" t="str">
        <f>データリスト!$B$21</f>
        <v>飲食店</v>
      </c>
      <c r="BE10" s="345" t="str">
        <f>データリスト!$B$22</f>
        <v>事務所</v>
      </c>
      <c r="BF10" s="345" t="str">
        <f>データリスト!$B$23</f>
        <v>公設汚水ます</v>
      </c>
      <c r="BG10" s="345" t="str">
        <f>データリスト!$B$24</f>
        <v>宅内ますのみ</v>
      </c>
      <c r="BH10" s="345" t="str">
        <f>データリスト!$B$25</f>
        <v>その他</v>
      </c>
      <c r="BI10" s="345" t="str">
        <f>データリスト!$B$26</f>
        <v>具体的用途</v>
      </c>
      <c r="BJ10" s="7"/>
      <c r="BK10" s="7"/>
      <c r="BL10" s="7"/>
      <c r="BM10" s="7"/>
      <c r="ED10" s="246"/>
      <c r="EE10" s="246"/>
    </row>
    <row r="11" spans="1:136" s="251" customFormat="1" ht="24.75" customHeight="1" thickBot="1" x14ac:dyDescent="0.2">
      <c r="A11" s="70"/>
      <c r="B11" s="70"/>
      <c r="C11" s="200" t="s">
        <v>430</v>
      </c>
      <c r="D11" s="274"/>
      <c r="E11" s="272"/>
      <c r="F11" s="70"/>
      <c r="G11" s="78"/>
      <c r="H11" s="78"/>
      <c r="I11" s="259"/>
      <c r="J11" s="472"/>
      <c r="K11" s="451"/>
      <c r="L11" s="451"/>
      <c r="M11" s="451"/>
      <c r="N11" s="451"/>
      <c r="O11" s="451"/>
      <c r="P11" s="453"/>
      <c r="Q11" s="370" t="str">
        <f>データリスト!$B$18</f>
        <v>専用住宅</v>
      </c>
      <c r="R11" s="371" t="str">
        <f>データリスト!$B$19</f>
        <v>共同住宅（貸家含）</v>
      </c>
      <c r="S11" s="371" t="str">
        <f>データリスト!$B$20</f>
        <v>物販店舗</v>
      </c>
      <c r="T11" s="371" t="str">
        <f>データリスト!$B$21</f>
        <v>飲食店</v>
      </c>
      <c r="U11" s="371" t="str">
        <f>データリスト!$B$22</f>
        <v>事務所</v>
      </c>
      <c r="V11" s="371" t="str">
        <f>データリスト!$B$23</f>
        <v>公設汚水ます</v>
      </c>
      <c r="W11" s="371" t="str">
        <f>データリスト!$B$24</f>
        <v>宅内ますのみ</v>
      </c>
      <c r="X11" s="371" t="str">
        <f>データリスト!$B$25</f>
        <v>その他</v>
      </c>
      <c r="Y11" s="372" t="str">
        <f>データリスト!$B$26</f>
        <v>具体的用途</v>
      </c>
      <c r="Z11" s="457"/>
      <c r="AA11" s="457"/>
      <c r="AB11" s="457"/>
      <c r="AC11" s="457"/>
      <c r="AD11" s="457"/>
      <c r="AE11" s="457"/>
      <c r="AF11" s="71" t="s">
        <v>305</v>
      </c>
      <c r="AG11" s="72" t="s">
        <v>306</v>
      </c>
      <c r="AH11" s="71" t="s">
        <v>307</v>
      </c>
      <c r="AI11" s="72" t="s">
        <v>308</v>
      </c>
      <c r="AJ11" s="71" t="s">
        <v>307</v>
      </c>
      <c r="AK11" s="72" t="s">
        <v>308</v>
      </c>
      <c r="AL11" s="71" t="s">
        <v>370</v>
      </c>
      <c r="AM11" s="74" t="s">
        <v>274</v>
      </c>
      <c r="AN11" s="73" t="s">
        <v>275</v>
      </c>
      <c r="AO11" s="74" t="s">
        <v>371</v>
      </c>
      <c r="AP11" s="74" t="s">
        <v>276</v>
      </c>
      <c r="AQ11" s="73" t="s">
        <v>239</v>
      </c>
      <c r="AR11" s="74" t="s">
        <v>365</v>
      </c>
      <c r="AS11" s="74" t="s">
        <v>277</v>
      </c>
      <c r="AT11" s="75" t="s">
        <v>278</v>
      </c>
      <c r="AU11" s="73" t="s">
        <v>279</v>
      </c>
      <c r="AV11" s="71" t="s">
        <v>310</v>
      </c>
      <c r="AW11" s="76" t="s">
        <v>311</v>
      </c>
      <c r="AX11" s="7"/>
      <c r="AY11" s="462"/>
      <c r="AZ11" s="346"/>
      <c r="BA11" s="346"/>
      <c r="BB11" s="346"/>
      <c r="BC11" s="346"/>
      <c r="BD11" s="346"/>
      <c r="BE11" s="346"/>
      <c r="BF11" s="346"/>
      <c r="BG11" s="346"/>
      <c r="BH11" s="346"/>
      <c r="BI11" s="346"/>
      <c r="BJ11" s="70"/>
      <c r="BK11" s="70"/>
      <c r="BL11" s="7"/>
      <c r="BM11" s="7"/>
      <c r="BN11" s="250"/>
      <c r="BO11" s="250"/>
      <c r="BP11" s="250"/>
      <c r="BQ11" s="250"/>
      <c r="BR11" s="250"/>
      <c r="BS11" s="250"/>
      <c r="BT11" s="250"/>
      <c r="BU11" s="250"/>
      <c r="BV11" s="250"/>
      <c r="BW11" s="250"/>
      <c r="BX11" s="250"/>
      <c r="BY11" s="250"/>
      <c r="BZ11" s="250"/>
      <c r="CA11" s="250"/>
      <c r="CB11" s="250"/>
      <c r="CC11" s="250"/>
      <c r="CD11" s="250"/>
      <c r="CE11" s="250"/>
      <c r="CF11" s="250"/>
      <c r="CG11" s="250"/>
      <c r="CH11" s="250"/>
      <c r="CI11" s="250"/>
      <c r="CJ11" s="250"/>
      <c r="CK11" s="250"/>
      <c r="CL11" s="250"/>
      <c r="CM11" s="250"/>
      <c r="CN11" s="250"/>
      <c r="CO11" s="250"/>
      <c r="CP11" s="250"/>
      <c r="CQ11" s="250"/>
      <c r="CR11" s="250"/>
      <c r="CS11" s="250"/>
      <c r="CT11" s="250"/>
      <c r="CU11" s="250"/>
      <c r="CV11" s="250"/>
      <c r="CW11" s="250"/>
      <c r="CX11" s="250"/>
      <c r="CY11" s="250"/>
      <c r="CZ11" s="250"/>
      <c r="DA11" s="250"/>
      <c r="DB11" s="250"/>
      <c r="DC11" s="250"/>
      <c r="DD11" s="250"/>
      <c r="DE11" s="250"/>
      <c r="DF11" s="250"/>
      <c r="DG11" s="250"/>
      <c r="DH11" s="250"/>
      <c r="DI11" s="250"/>
      <c r="DJ11" s="250"/>
      <c r="DK11" s="250"/>
      <c r="DL11" s="250"/>
      <c r="DM11" s="250"/>
      <c r="DN11" s="250"/>
      <c r="DO11" s="250"/>
      <c r="DP11" s="250"/>
      <c r="DQ11" s="250"/>
      <c r="DR11" s="250"/>
      <c r="DS11" s="250"/>
      <c r="DT11" s="250"/>
      <c r="DU11" s="250"/>
      <c r="DV11" s="250"/>
      <c r="DW11" s="250"/>
      <c r="DX11" s="250"/>
      <c r="DY11" s="250"/>
      <c r="DZ11" s="250"/>
      <c r="EA11" s="250"/>
      <c r="EB11" s="250"/>
      <c r="EC11" s="250"/>
      <c r="ED11" s="250"/>
      <c r="EE11" s="250"/>
      <c r="EF11" s="250"/>
    </row>
    <row r="12" spans="1:136" s="252" customFormat="1" ht="24.75" customHeight="1" thickBot="1" x14ac:dyDescent="0.2">
      <c r="A12" s="7"/>
      <c r="B12" s="7"/>
      <c r="C12" s="200"/>
      <c r="D12" s="200"/>
      <c r="E12" s="200"/>
      <c r="F12" s="7"/>
      <c r="G12" s="8"/>
      <c r="H12" s="7"/>
      <c r="I12" s="258" t="s">
        <v>190</v>
      </c>
      <c r="J12" s="79"/>
      <c r="K12" s="80">
        <f>IF($D$4=0,"",HLOOKUP($D$4,申請情報!$H$5:$GY$109,K$14))</f>
        <v>0</v>
      </c>
      <c r="L12" s="81"/>
      <c r="M12" s="82">
        <f>IF($D$4=0,"",HLOOKUP($D$4,申請情報!$H$5:$GY$109,M$14))</f>
        <v>0</v>
      </c>
      <c r="N12" s="82">
        <f>IF($D$4=0,"",HLOOKUP($D$4,申請情報!$H$5:$GY$109,N$14))</f>
        <v>0</v>
      </c>
      <c r="O12" s="82">
        <f>IF($D$4=0,"",HLOOKUP($D$4,申請情報!$H$5:$GY$109,O$14))</f>
        <v>0</v>
      </c>
      <c r="P12" s="83">
        <f>IF($D$4=0,"",HLOOKUP($D$4,申請情報!$H$5:$GY$109,P$14))</f>
        <v>0</v>
      </c>
      <c r="Q12" s="363">
        <f>IF($D$4=0,"",HLOOKUP($D$4,申請情報!$H$5:$GY$109,Q$14))</f>
        <v>0</v>
      </c>
      <c r="R12" s="364">
        <f>IF($D$4=0,"",HLOOKUP($D$4,申請情報!$H$5:$GY$109,R$14))</f>
        <v>0</v>
      </c>
      <c r="S12" s="364">
        <f>IF($D$4=0,"",HLOOKUP($D$4,申請情報!$H$5:$GY$109,S$14))</f>
        <v>0</v>
      </c>
      <c r="T12" s="364">
        <f>IF($D$4=0,"",HLOOKUP($D$4,申請情報!$H$5:$GY$109,T$14))</f>
        <v>0</v>
      </c>
      <c r="U12" s="365">
        <f>IF($D$4=0,"",HLOOKUP($D$4,申請情報!$H$5:$GY$109,U$14))</f>
        <v>0</v>
      </c>
      <c r="V12" s="364">
        <f>IF($D$4=0,"",HLOOKUP($D$4,申請情報!$H$5:$GY$109,V$14))</f>
        <v>0</v>
      </c>
      <c r="W12" s="364">
        <f>IF($D$4=0,"",HLOOKUP($D$4,申請情報!$H$5:$GY$109,W$14))</f>
        <v>0</v>
      </c>
      <c r="X12" s="365">
        <f>IF($D$4=0,"",HLOOKUP($D$4,申請情報!$H$5:$GY$109,X$14))</f>
        <v>0</v>
      </c>
      <c r="Y12" s="366">
        <f>IF($D$4=0,"",HLOOKUP($D$4,申請情報!$H$5:$GY$109,Y$14))</f>
        <v>0</v>
      </c>
      <c r="Z12" s="126">
        <f>IF($D$4=0,"",HLOOKUP($D$4,申請情報!$H$5:$GY$109,Z$14))</f>
        <v>0</v>
      </c>
      <c r="AA12" s="125">
        <f>IF($D$4=0,"",HLOOKUP($D$4,申請情報!$H$5:$GY$109,AA$14))</f>
        <v>0</v>
      </c>
      <c r="AB12" s="125">
        <f>IF($D$4=0,"",HLOOKUP($D$4,申請情報!$H$5:$GY$109,AB$14))</f>
        <v>0</v>
      </c>
      <c r="AC12" s="125">
        <f>IF($D$4=0,"",HLOOKUP($D$4,申請情報!$H$5:$GY$109,AC$14))</f>
        <v>0</v>
      </c>
      <c r="AD12" s="125">
        <f>IF($D$4=0,"",HLOOKUP($D$4,申請情報!$H$5:$GY$109,AD$14))</f>
        <v>0</v>
      </c>
      <c r="AE12" s="125">
        <f>IF($D$4=0,"",HLOOKUP($D$4,申請情報!$H$5:$GY$109,AE$14))</f>
        <v>0</v>
      </c>
      <c r="AF12" s="80">
        <f>IF($D$4=0,"",HLOOKUP($D$4,申請情報!$H$5:$GY$109,AF$14))</f>
        <v>0</v>
      </c>
      <c r="AG12" s="80">
        <f>IF($D$4=0,"",HLOOKUP($D$4,申請情報!$H$5:$GY$109,AG$14))</f>
        <v>0</v>
      </c>
      <c r="AH12" s="83">
        <f>IF($D$4=0,"",HLOOKUP($D$4,申請情報!$H$5:$GY$109,AH$14))</f>
        <v>0</v>
      </c>
      <c r="AI12" s="124">
        <f>IF($D$4=0,"",HLOOKUP($D$4,申請情報!$H$5:$GY$109,AI$14))</f>
        <v>0</v>
      </c>
      <c r="AJ12" s="83">
        <f>IF($D$4=0,"",HLOOKUP($D$4,申請情報!$H$5:$GY$109,AJ$14))</f>
        <v>0</v>
      </c>
      <c r="AK12" s="124">
        <f>IF($D$4=0,"",HLOOKUP($D$4,申請情報!$H$5:$GY$109,AK$14))</f>
        <v>0</v>
      </c>
      <c r="AL12" s="128">
        <f>IF($D$4=0,"",HLOOKUP($D$4,申請情報!$H$5:$GY$109,AL$14))</f>
        <v>0</v>
      </c>
      <c r="AM12" s="129">
        <f>IF($D$4=0,"",HLOOKUP($D$4,申請情報!$H$5:$GY$109,AM$14))</f>
        <v>0</v>
      </c>
      <c r="AN12" s="124">
        <f>IF($D$4=0,"",HLOOKUP($D$4,申請情報!$H$5:$GY$109,AN$14))</f>
        <v>0</v>
      </c>
      <c r="AO12" s="129">
        <f>IF($D$4=0,"",HLOOKUP($D$4,申請情報!$H$5:$GY$109,AO$14))</f>
        <v>0</v>
      </c>
      <c r="AP12" s="129">
        <f>IF($D$4=0,"",HLOOKUP($D$4,申請情報!$H$5:$GY$109,AP$14))</f>
        <v>0</v>
      </c>
      <c r="AQ12" s="124">
        <f>IF($D$4=0,"",HLOOKUP($D$4,申請情報!$H$5:$GY$109,AQ$14))</f>
        <v>0</v>
      </c>
      <c r="AR12" s="129">
        <f>IF($D$4=0,"",HLOOKUP($D$4,申請情報!$H$5:$GY$109,AR$14))</f>
        <v>0</v>
      </c>
      <c r="AS12" s="129">
        <f>IF($D$4=0,"",HLOOKUP($D$4,申請情報!$H$5:$GY$109,AS$14))</f>
        <v>0</v>
      </c>
      <c r="AT12" s="129">
        <f>IF($D$4=0,"",HLOOKUP($D$4,申請情報!$H$5:$GY$109,AT$14))</f>
        <v>0</v>
      </c>
      <c r="AU12" s="125">
        <f>IF($D$4=0,"",HLOOKUP($D$4,申請情報!$H$5:$GY$109,AU$14))</f>
        <v>0</v>
      </c>
      <c r="AV12" s="128" t="str">
        <f>IF($D$4=0,"",HLOOKUP($D$4,申請情報!$H$5:$GY$109,AV$14))</f>
        <v/>
      </c>
      <c r="AW12" s="125" t="str">
        <f>IF($D$4=0,"",HLOOKUP($D$4,申請情報!$H$5:$GY$109,AW$14))</f>
        <v/>
      </c>
      <c r="AX12" s="7"/>
      <c r="AY12" s="359"/>
      <c r="AZ12" s="125"/>
      <c r="BA12" s="125" t="s">
        <v>493</v>
      </c>
      <c r="BB12" s="125" t="s">
        <v>493</v>
      </c>
      <c r="BC12" s="125" t="s">
        <v>493</v>
      </c>
      <c r="BD12" s="125" t="s">
        <v>493</v>
      </c>
      <c r="BE12" s="125" t="s">
        <v>493</v>
      </c>
      <c r="BF12" s="125" t="s">
        <v>493</v>
      </c>
      <c r="BG12" s="125" t="s">
        <v>493</v>
      </c>
      <c r="BH12" s="125" t="s">
        <v>493</v>
      </c>
      <c r="BI12" s="125" t="s">
        <v>493</v>
      </c>
      <c r="BJ12" s="7"/>
      <c r="BK12" s="7"/>
      <c r="BL12" s="7"/>
      <c r="BM12" s="7"/>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244"/>
      <c r="CO12" s="244"/>
      <c r="CP12" s="244"/>
      <c r="CQ12" s="244"/>
      <c r="CR12" s="244"/>
      <c r="CS12" s="244"/>
      <c r="CT12" s="244"/>
      <c r="CU12" s="244"/>
      <c r="CV12" s="244"/>
      <c r="CW12" s="244"/>
      <c r="CX12" s="244"/>
      <c r="CY12" s="244"/>
      <c r="CZ12" s="244"/>
      <c r="DA12" s="244"/>
      <c r="DB12" s="244"/>
      <c r="DC12" s="244"/>
      <c r="DD12" s="244"/>
      <c r="DE12" s="244"/>
      <c r="DF12" s="244"/>
      <c r="DG12" s="244"/>
      <c r="DH12" s="244"/>
      <c r="DI12" s="244"/>
      <c r="DJ12" s="244"/>
      <c r="DK12" s="244"/>
      <c r="DL12" s="244"/>
      <c r="DM12" s="244"/>
      <c r="DN12" s="244"/>
      <c r="DO12" s="244"/>
      <c r="DP12" s="244"/>
      <c r="DQ12" s="244"/>
      <c r="DR12" s="244"/>
      <c r="DS12" s="244"/>
      <c r="DT12" s="244"/>
      <c r="DU12" s="244"/>
      <c r="DV12" s="244"/>
      <c r="DW12" s="244"/>
      <c r="DX12" s="244"/>
      <c r="DY12" s="244"/>
      <c r="DZ12" s="244"/>
      <c r="EA12" s="244"/>
      <c r="EB12" s="244"/>
      <c r="EC12" s="244"/>
      <c r="ED12" s="244"/>
      <c r="EE12" s="244"/>
      <c r="EF12" s="244"/>
    </row>
    <row r="13" spans="1:136" s="252" customFormat="1" ht="24.75" customHeight="1" thickBot="1" x14ac:dyDescent="0.2">
      <c r="A13" s="7"/>
      <c r="B13" s="7"/>
      <c r="C13" s="200"/>
      <c r="D13" s="200"/>
      <c r="E13" s="200"/>
      <c r="F13" s="7"/>
      <c r="G13" s="8"/>
      <c r="H13" s="7"/>
      <c r="I13" s="261" t="s">
        <v>191</v>
      </c>
      <c r="J13" s="262">
        <f>IF($D$5=0,"",HLOOKUP($D$5,申請情報!$H$5:$GY$109,J$14))</f>
        <v>0</v>
      </c>
      <c r="K13" s="263">
        <f>IF($D$5=0,"",HLOOKUP($D$5,申請情報!$H$5:$GY$109,K$14))</f>
        <v>0</v>
      </c>
      <c r="L13" s="264">
        <f>IF($D$5=0,"",HLOOKUP($D$5,申請情報!$H$5:$GY$109,L$14))</f>
        <v>0</v>
      </c>
      <c r="M13" s="265">
        <f>IF($D$5=0,"",HLOOKUP($D$5,申請情報!$H$5:$GY$109,M$14))</f>
        <v>0</v>
      </c>
      <c r="N13" s="265">
        <f>IF($D$5=0,"",HLOOKUP($D$5,申請情報!$H$5:$GY$109,N$14))</f>
        <v>0</v>
      </c>
      <c r="O13" s="265">
        <f>IF($D$5=0,"",HLOOKUP($D$5,申請情報!$H$5:$GY$109,O$14))</f>
        <v>0</v>
      </c>
      <c r="P13" s="266">
        <f>IF($D$5=0,"",HLOOKUP($D$5,申請情報!$H$5:$GY$109,P$14))</f>
        <v>0</v>
      </c>
      <c r="Q13" s="267">
        <f>IF($D$5=0,"",HLOOKUP($D$5,申請情報!$H$5:$GY$109,Q$14))</f>
        <v>0</v>
      </c>
      <c r="R13" s="265">
        <f>IF($D$5=0,"",HLOOKUP($D$5,申請情報!$H$5:$GY$109,R$14))</f>
        <v>0</v>
      </c>
      <c r="S13" s="265">
        <f>IF($D$5=0,"",HLOOKUP($D$5,申請情報!$H$5:$GY$109,S$14))</f>
        <v>0</v>
      </c>
      <c r="T13" s="265">
        <f>IF($D$5=0,"",HLOOKUP($D$5,申請情報!$H$5:$GY$109,T$14))</f>
        <v>0</v>
      </c>
      <c r="U13" s="266">
        <f>IF($D$5=0,"",HLOOKUP($D$5,申請情報!$H$5:$GY$109,U$14))</f>
        <v>0</v>
      </c>
      <c r="V13" s="265">
        <f>IF($D$5=0,"",HLOOKUP($D$5,申請情報!$H$5:$GY$109,V$14))</f>
        <v>0</v>
      </c>
      <c r="W13" s="265">
        <f>IF($D$5=0,"",HLOOKUP($D$5,申請情報!$H$5:$GY$109,W$14))</f>
        <v>0</v>
      </c>
      <c r="X13" s="266">
        <f>IF($D$5=0,"",HLOOKUP($D$5,申請情報!$H$5:$GY$109,X$14))</f>
        <v>0</v>
      </c>
      <c r="Y13" s="268">
        <f>IF($D$5=0,"",HLOOKUP($D$5,申請情報!$H$5:$GY$109,Y$14))</f>
        <v>0</v>
      </c>
      <c r="Z13" s="269">
        <f>IF($D$5=0,"",HLOOKUP($D$5,申請情報!$H$5:$GY$109,Z$14))</f>
        <v>0</v>
      </c>
      <c r="AA13" s="270">
        <f>IF($D$5=0,"",HLOOKUP($D$5,申請情報!$H$5:$GY$109,AA$14))</f>
        <v>0</v>
      </c>
      <c r="AB13" s="270">
        <f>IF($D$5=0,"",HLOOKUP($D$5,申請情報!$H$5:$GY$109,AB$14))</f>
        <v>0</v>
      </c>
      <c r="AC13" s="270">
        <f>IF($D$5=0,"",HLOOKUP($D$5,申請情報!$H$5:$GY$109,AC$14))</f>
        <v>0</v>
      </c>
      <c r="AD13" s="270">
        <f>IF($D$5=0,"",HLOOKUP($D$5,申請情報!$H$5:$GY$109,AD$14))</f>
        <v>0</v>
      </c>
      <c r="AE13" s="270">
        <f>IF($D$5=0,"",HLOOKUP($D$5,申請情報!$H$5:$GY$109,AE$14))</f>
        <v>0</v>
      </c>
      <c r="AF13" s="332">
        <f>IF($D$5=0,"",HLOOKUP($D$5,申請情報!$H$5:$GY$109,AF$14))</f>
        <v>0</v>
      </c>
      <c r="AG13" s="332">
        <f>IF($D$5=0,"",HLOOKUP($D$5,申請情報!$H$5:$GY$109,AG$14))</f>
        <v>0</v>
      </c>
      <c r="AH13" s="266">
        <f>IF($D$5=0,"",HLOOKUP($D$5,申請情報!$H$5:$GY$109,AH$14))</f>
        <v>0</v>
      </c>
      <c r="AI13" s="268">
        <f>IF($D$5=0,"",HLOOKUP($D$5,申請情報!$H$5:$GY$109,AI$14))</f>
        <v>0</v>
      </c>
      <c r="AJ13" s="266">
        <f>IF($D$5=0,"",HLOOKUP($D$5,申請情報!$H$5:$GY$109,AJ$14))</f>
        <v>0</v>
      </c>
      <c r="AK13" s="268">
        <f>IF($D$5=0,"",HLOOKUP($D$5,申請情報!$H$5:$GY$109,AK$14))</f>
        <v>0</v>
      </c>
      <c r="AL13" s="267">
        <f>IF($D$5=0,"",HLOOKUP($D$5,申請情報!$H$5:$GY$109,AL$14))</f>
        <v>0</v>
      </c>
      <c r="AM13" s="266">
        <f>IF($D$5=0,"",HLOOKUP($D$5,申請情報!$H$5:$GY$109,AM$14))</f>
        <v>0</v>
      </c>
      <c r="AN13" s="268">
        <f>IF($D$5=0,"",HLOOKUP($D$5,申請情報!$H$5:$GY$109,AN$14))</f>
        <v>0</v>
      </c>
      <c r="AO13" s="266">
        <f>IF($D$5=0,"",HLOOKUP($D$5,申請情報!$H$5:$GY$109,AO$14))</f>
        <v>0</v>
      </c>
      <c r="AP13" s="266">
        <f>IF($D$5=0,"",HLOOKUP($D$5,申請情報!$H$5:$GY$109,AP$14))</f>
        <v>0</v>
      </c>
      <c r="AQ13" s="268">
        <f>IF($D$5=0,"",HLOOKUP($D$5,申請情報!$H$5:$GY$109,AQ$14))</f>
        <v>0</v>
      </c>
      <c r="AR13" s="266">
        <f>IF($D$5=0,"",HLOOKUP($D$5,申請情報!$H$5:$GY$109,AR$14))</f>
        <v>0</v>
      </c>
      <c r="AS13" s="266">
        <f>IF($D$5=0,"",HLOOKUP($D$5,申請情報!$H$5:$GY$109,AS$14))</f>
        <v>0</v>
      </c>
      <c r="AT13" s="266">
        <f>IF($D$5=0,"",HLOOKUP($D$5,申請情報!$H$5:$GY$109,AT$14))</f>
        <v>0</v>
      </c>
      <c r="AU13" s="270">
        <f>IF($D$5=0,"",HLOOKUP($D$5,申請情報!$H$5:$GY$109,AU$14))</f>
        <v>0</v>
      </c>
      <c r="AV13" s="267" t="str">
        <f>IF($D$5=0,"",HLOOKUP($D$5,申請情報!$H$5:$GY$109,AV$14))</f>
        <v/>
      </c>
      <c r="AW13" s="270" t="str">
        <f>IF($D$5=0,"",HLOOKUP($D$5,申請情報!$H$5:$GY$109,AW$14))</f>
        <v/>
      </c>
      <c r="AX13" s="7"/>
      <c r="AY13" s="360" t="str">
        <f>IF($D$5=0,"",IF(AZ13="","",RIGHT(AZ13,LEN(AZ13)-1)))</f>
        <v/>
      </c>
      <c r="AZ13" s="270" t="str">
        <f>CONCATENATE(BA13,BB13,BC13,BD13,BE13,BF13,BG13,BH13,BI13)</f>
        <v/>
      </c>
      <c r="BA13" s="270" t="str">
        <f t="shared" ref="BA13:BH13" si="0">IF(Q13="〇","、"&amp;BA10,"")</f>
        <v/>
      </c>
      <c r="BB13" s="270" t="str">
        <f t="shared" si="0"/>
        <v/>
      </c>
      <c r="BC13" s="270" t="str">
        <f t="shared" si="0"/>
        <v/>
      </c>
      <c r="BD13" s="270" t="str">
        <f t="shared" si="0"/>
        <v/>
      </c>
      <c r="BE13" s="270" t="str">
        <f t="shared" si="0"/>
        <v/>
      </c>
      <c r="BF13" s="270" t="str">
        <f t="shared" si="0"/>
        <v/>
      </c>
      <c r="BG13" s="270" t="str">
        <f t="shared" si="0"/>
        <v/>
      </c>
      <c r="BH13" s="270" t="str">
        <f t="shared" si="0"/>
        <v/>
      </c>
      <c r="BI13" s="270" t="str">
        <f>IF(Y13=0,"","（"&amp;Y13&amp;"）")</f>
        <v/>
      </c>
      <c r="BJ13" s="7"/>
      <c r="BK13" s="7"/>
      <c r="BL13" s="7"/>
      <c r="BM13" s="7"/>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4"/>
      <c r="CW13" s="244"/>
      <c r="CX13" s="244"/>
      <c r="CY13" s="244"/>
      <c r="CZ13" s="244"/>
      <c r="DA13" s="244"/>
      <c r="DB13" s="244"/>
      <c r="DC13" s="244"/>
      <c r="DD13" s="244"/>
      <c r="DE13" s="244"/>
      <c r="DF13" s="244"/>
      <c r="DG13" s="244"/>
      <c r="DH13" s="244"/>
      <c r="DI13" s="244"/>
      <c r="DJ13" s="244"/>
      <c r="DK13" s="244"/>
      <c r="DL13" s="244"/>
      <c r="DM13" s="244"/>
      <c r="DN13" s="244"/>
      <c r="DO13" s="244"/>
      <c r="DP13" s="244"/>
      <c r="DQ13" s="244"/>
      <c r="DR13" s="244"/>
      <c r="DS13" s="244"/>
      <c r="DT13" s="244"/>
      <c r="DU13" s="244"/>
      <c r="DV13" s="244"/>
      <c r="DW13" s="244"/>
      <c r="DX13" s="244"/>
      <c r="DY13" s="244"/>
      <c r="DZ13" s="244"/>
      <c r="EA13" s="244"/>
      <c r="EB13" s="244"/>
      <c r="EC13" s="244"/>
      <c r="ED13" s="244"/>
      <c r="EE13" s="244"/>
      <c r="EF13" s="244"/>
    </row>
    <row r="14" spans="1:136" s="252" customFormat="1" ht="24.75" hidden="1" customHeight="1" outlineLevel="1" thickBot="1" x14ac:dyDescent="0.2">
      <c r="A14" s="7"/>
      <c r="B14" s="7"/>
      <c r="C14" s="200"/>
      <c r="D14" s="200"/>
      <c r="E14" s="200"/>
      <c r="F14" s="7"/>
      <c r="G14" s="8"/>
      <c r="H14" s="7"/>
      <c r="I14" s="200" t="s">
        <v>422</v>
      </c>
      <c r="J14" s="257">
        <f t="shared" ref="J14:AW14" si="1">J15+$H$15</f>
        <v>59</v>
      </c>
      <c r="K14" s="257">
        <f t="shared" si="1"/>
        <v>3</v>
      </c>
      <c r="L14" s="257">
        <f t="shared" si="1"/>
        <v>60</v>
      </c>
      <c r="M14" s="257">
        <f t="shared" si="1"/>
        <v>4</v>
      </c>
      <c r="N14" s="257">
        <f t="shared" si="1"/>
        <v>5</v>
      </c>
      <c r="O14" s="257">
        <f t="shared" si="1"/>
        <v>6</v>
      </c>
      <c r="P14" s="257">
        <f t="shared" si="1"/>
        <v>7</v>
      </c>
      <c r="Q14" s="257">
        <f t="shared" si="1"/>
        <v>8</v>
      </c>
      <c r="R14" s="257">
        <f t="shared" si="1"/>
        <v>9</v>
      </c>
      <c r="S14" s="257">
        <f t="shared" si="1"/>
        <v>10</v>
      </c>
      <c r="T14" s="257">
        <f t="shared" si="1"/>
        <v>11</v>
      </c>
      <c r="U14" s="257">
        <f t="shared" si="1"/>
        <v>12</v>
      </c>
      <c r="V14" s="257">
        <f t="shared" si="1"/>
        <v>13</v>
      </c>
      <c r="W14" s="257">
        <f t="shared" si="1"/>
        <v>14</v>
      </c>
      <c r="X14" s="257">
        <f t="shared" si="1"/>
        <v>15</v>
      </c>
      <c r="Y14" s="257">
        <f t="shared" si="1"/>
        <v>16</v>
      </c>
      <c r="Z14" s="257">
        <f t="shared" si="1"/>
        <v>17</v>
      </c>
      <c r="AA14" s="257">
        <f>AA15+$H$15</f>
        <v>18</v>
      </c>
      <c r="AB14" s="257">
        <f t="shared" si="1"/>
        <v>19</v>
      </c>
      <c r="AC14" s="257">
        <f t="shared" si="1"/>
        <v>20</v>
      </c>
      <c r="AD14" s="257">
        <f t="shared" si="1"/>
        <v>21</v>
      </c>
      <c r="AE14" s="257">
        <f t="shared" si="1"/>
        <v>22</v>
      </c>
      <c r="AF14" s="257">
        <f t="shared" si="1"/>
        <v>23</v>
      </c>
      <c r="AG14" s="257">
        <f t="shared" si="1"/>
        <v>24</v>
      </c>
      <c r="AH14" s="257">
        <f t="shared" si="1"/>
        <v>25</v>
      </c>
      <c r="AI14" s="257">
        <f t="shared" si="1"/>
        <v>26</v>
      </c>
      <c r="AJ14" s="257">
        <f t="shared" si="1"/>
        <v>27</v>
      </c>
      <c r="AK14" s="257">
        <f t="shared" si="1"/>
        <v>28</v>
      </c>
      <c r="AL14" s="257">
        <f t="shared" si="1"/>
        <v>29</v>
      </c>
      <c r="AM14" s="257">
        <f t="shared" si="1"/>
        <v>30</v>
      </c>
      <c r="AN14" s="257">
        <f t="shared" si="1"/>
        <v>31</v>
      </c>
      <c r="AO14" s="257">
        <f t="shared" si="1"/>
        <v>32</v>
      </c>
      <c r="AP14" s="257">
        <f t="shared" si="1"/>
        <v>33</v>
      </c>
      <c r="AQ14" s="257">
        <f t="shared" si="1"/>
        <v>34</v>
      </c>
      <c r="AR14" s="257">
        <f t="shared" si="1"/>
        <v>35</v>
      </c>
      <c r="AS14" s="257">
        <f t="shared" si="1"/>
        <v>36</v>
      </c>
      <c r="AT14" s="257">
        <f t="shared" si="1"/>
        <v>37</v>
      </c>
      <c r="AU14" s="257">
        <f t="shared" si="1"/>
        <v>38</v>
      </c>
      <c r="AV14" s="257">
        <f t="shared" si="1"/>
        <v>40</v>
      </c>
      <c r="AW14" s="257">
        <f t="shared" si="1"/>
        <v>41</v>
      </c>
      <c r="AX14" s="7"/>
      <c r="AY14" s="257"/>
      <c r="AZ14" s="257"/>
      <c r="BA14" s="257"/>
      <c r="BB14" s="257"/>
      <c r="BC14" s="257"/>
      <c r="BD14" s="257"/>
      <c r="BE14" s="257"/>
      <c r="BF14" s="257"/>
      <c r="BG14" s="257"/>
      <c r="BH14" s="257"/>
      <c r="BI14" s="257"/>
      <c r="BJ14" s="7"/>
      <c r="BK14" s="7"/>
      <c r="BL14" s="7"/>
      <c r="BM14" s="7"/>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row>
    <row r="15" spans="1:136" s="252" customFormat="1" ht="24.75" hidden="1" customHeight="1" outlineLevel="1" thickBot="1" x14ac:dyDescent="0.2">
      <c r="A15" s="7"/>
      <c r="B15" s="7"/>
      <c r="C15" s="200"/>
      <c r="D15" s="200"/>
      <c r="E15" s="200"/>
      <c r="F15" s="7"/>
      <c r="G15" s="8"/>
      <c r="H15" s="256"/>
      <c r="I15" s="248" t="s">
        <v>427</v>
      </c>
      <c r="J15" s="247">
        <v>59</v>
      </c>
      <c r="K15" s="247">
        <v>3</v>
      </c>
      <c r="L15" s="247">
        <v>60</v>
      </c>
      <c r="M15" s="247">
        <v>4</v>
      </c>
      <c r="N15" s="247">
        <v>5</v>
      </c>
      <c r="O15" s="247">
        <v>6</v>
      </c>
      <c r="P15" s="247">
        <v>7</v>
      </c>
      <c r="Q15" s="247">
        <v>8</v>
      </c>
      <c r="R15" s="247">
        <v>9</v>
      </c>
      <c r="S15" s="247">
        <v>10</v>
      </c>
      <c r="T15" s="247">
        <v>11</v>
      </c>
      <c r="U15" s="247">
        <v>12</v>
      </c>
      <c r="V15" s="247">
        <v>13</v>
      </c>
      <c r="W15" s="247">
        <v>14</v>
      </c>
      <c r="X15" s="247">
        <v>15</v>
      </c>
      <c r="Y15" s="247">
        <v>16</v>
      </c>
      <c r="Z15" s="247">
        <v>17</v>
      </c>
      <c r="AA15" s="247">
        <v>18</v>
      </c>
      <c r="AB15" s="247">
        <v>19</v>
      </c>
      <c r="AC15" s="247">
        <v>20</v>
      </c>
      <c r="AD15" s="247">
        <v>21</v>
      </c>
      <c r="AE15" s="247">
        <v>22</v>
      </c>
      <c r="AF15" s="247">
        <v>23</v>
      </c>
      <c r="AG15" s="247">
        <v>24</v>
      </c>
      <c r="AH15" s="247">
        <v>25</v>
      </c>
      <c r="AI15" s="247">
        <v>26</v>
      </c>
      <c r="AJ15" s="247">
        <v>27</v>
      </c>
      <c r="AK15" s="247">
        <v>28</v>
      </c>
      <c r="AL15" s="247">
        <v>29</v>
      </c>
      <c r="AM15" s="247">
        <v>30</v>
      </c>
      <c r="AN15" s="247">
        <v>31</v>
      </c>
      <c r="AO15" s="247">
        <v>32</v>
      </c>
      <c r="AP15" s="247">
        <v>33</v>
      </c>
      <c r="AQ15" s="247">
        <v>34</v>
      </c>
      <c r="AR15" s="247">
        <v>35</v>
      </c>
      <c r="AS15" s="247">
        <v>36</v>
      </c>
      <c r="AT15" s="247">
        <v>37</v>
      </c>
      <c r="AU15" s="247">
        <v>38</v>
      </c>
      <c r="AV15" s="247">
        <v>40</v>
      </c>
      <c r="AW15" s="247">
        <v>41</v>
      </c>
      <c r="AX15" s="7"/>
      <c r="AY15" s="247"/>
      <c r="AZ15" s="247"/>
      <c r="BA15" s="247"/>
      <c r="BB15" s="247"/>
      <c r="BC15" s="247"/>
      <c r="BD15" s="247"/>
      <c r="BE15" s="247"/>
      <c r="BF15" s="247"/>
      <c r="BG15" s="247"/>
      <c r="BH15" s="247"/>
      <c r="BI15" s="247"/>
      <c r="BJ15" s="7"/>
      <c r="BK15" s="7"/>
      <c r="BL15" s="7"/>
      <c r="BM15" s="7"/>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row>
    <row r="16" spans="1:136" s="252" customFormat="1" ht="24.75" customHeight="1" collapsed="1" x14ac:dyDescent="0.15">
      <c r="A16" s="7"/>
      <c r="B16" s="7"/>
      <c r="C16" s="200"/>
      <c r="D16" s="200"/>
      <c r="E16" s="200"/>
      <c r="F16" s="7"/>
      <c r="G16" s="8"/>
      <c r="H16" s="243"/>
      <c r="I16" s="7"/>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7"/>
      <c r="BB16" s="7"/>
      <c r="BC16" s="7"/>
      <c r="BD16" s="8"/>
      <c r="BE16" s="8"/>
      <c r="BF16" s="8"/>
      <c r="BG16" s="8"/>
      <c r="BH16" s="8"/>
      <c r="BI16" s="8"/>
      <c r="BJ16" s="8"/>
      <c r="BK16" s="8"/>
      <c r="BL16" s="7"/>
      <c r="BM16" s="7"/>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row>
    <row r="17" spans="1:143" s="252" customFormat="1" ht="24.75" customHeight="1" x14ac:dyDescent="0.15">
      <c r="A17" s="7"/>
      <c r="B17" s="7"/>
      <c r="C17" s="200"/>
      <c r="D17" s="200"/>
      <c r="E17" s="200"/>
      <c r="F17" s="7"/>
      <c r="G17" s="8"/>
      <c r="H17" s="7"/>
      <c r="I17" s="7"/>
      <c r="J17" s="329" t="s">
        <v>497</v>
      </c>
      <c r="K17" s="330"/>
      <c r="L17" s="330"/>
      <c r="M17" s="330"/>
      <c r="N17" s="330"/>
      <c r="O17" s="330"/>
      <c r="P17" s="330"/>
      <c r="Q17" s="330"/>
      <c r="R17" s="330"/>
      <c r="S17" s="330"/>
      <c r="T17" s="330"/>
      <c r="U17" s="330"/>
      <c r="V17" s="330"/>
      <c r="W17" s="330"/>
      <c r="X17" s="331"/>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7"/>
      <c r="BD17" s="7"/>
      <c r="BE17" s="7"/>
      <c r="BF17" s="8"/>
      <c r="BG17" s="8"/>
      <c r="BH17" s="8"/>
      <c r="BI17" s="8"/>
      <c r="BJ17" s="8"/>
      <c r="BK17" s="8"/>
      <c r="BL17" s="7"/>
      <c r="BM17" s="7"/>
      <c r="BN17" s="7"/>
      <c r="BO17" s="7"/>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row>
    <row r="18" spans="1:143" s="252" customFormat="1" ht="24.75" customHeight="1" x14ac:dyDescent="0.15">
      <c r="A18" s="7"/>
      <c r="B18" s="7"/>
      <c r="C18" s="200"/>
      <c r="D18" s="200"/>
      <c r="E18" s="200"/>
      <c r="F18" s="7"/>
      <c r="G18" s="8"/>
      <c r="H18" s="77"/>
      <c r="I18" s="77"/>
      <c r="J18" s="325"/>
      <c r="K18" s="271"/>
      <c r="L18" s="271"/>
      <c r="M18" s="271"/>
      <c r="N18" s="271"/>
      <c r="O18" s="271"/>
      <c r="P18" s="271"/>
      <c r="Q18" s="326"/>
      <c r="R18" s="271"/>
      <c r="S18" s="326"/>
      <c r="T18" s="326"/>
      <c r="U18" s="326"/>
      <c r="V18" s="327"/>
      <c r="W18" s="327"/>
      <c r="X18" s="32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7"/>
      <c r="BD18" s="7"/>
      <c r="BE18" s="7"/>
      <c r="BF18" s="8"/>
      <c r="BG18" s="8"/>
      <c r="BH18" s="8"/>
      <c r="BI18" s="8"/>
      <c r="BJ18" s="8"/>
      <c r="BK18" s="8"/>
      <c r="BL18" s="8"/>
      <c r="BM18" s="8"/>
      <c r="BN18" s="7"/>
      <c r="BO18" s="7"/>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row>
    <row r="19" spans="1:143" s="252" customFormat="1" ht="24.75" customHeight="1" x14ac:dyDescent="0.15">
      <c r="A19" s="7"/>
      <c r="B19" s="7"/>
      <c r="C19" s="200"/>
      <c r="D19" s="200"/>
      <c r="E19" s="200"/>
      <c r="F19" s="7"/>
      <c r="G19" s="8"/>
      <c r="H19" s="7"/>
      <c r="I19" s="329" t="s">
        <v>429</v>
      </c>
      <c r="J19" s="262">
        <f>IF($D$5=0,"",HLOOKUP($D$5,申請情報!$H$5:$GY$109,J$20))</f>
        <v>0</v>
      </c>
      <c r="K19" s="344">
        <f>IF($D$5=0,"",HLOOKUP($D$5,申請情報!$H$5:$GY$109,K$20))</f>
        <v>0</v>
      </c>
      <c r="L19" s="271">
        <f>IF($D$5=0,"",HLOOKUP($D$5,申請情報!$H$5:$GY$109,L$20))</f>
        <v>0</v>
      </c>
      <c r="M19" s="271">
        <f>IF($D$5=0,"",HLOOKUP($D$5,申請情報!$H$5:$GY$109,M$20))</f>
        <v>0</v>
      </c>
      <c r="N19" s="271">
        <f>IF($D$5=0,"",HLOOKUP($D$5,申請情報!$H$5:$GY$109,N$20))</f>
        <v>0</v>
      </c>
      <c r="O19" s="271">
        <f>IF($D$5=0,"",HLOOKUP($D$5,申請情報!$H$5:$GY$109,O$20))</f>
        <v>0</v>
      </c>
      <c r="P19" s="271">
        <f>IF($D$5=0,"",HLOOKUP($D$5,申請情報!$H$5:$GY$109,P$20))</f>
        <v>0</v>
      </c>
      <c r="Q19" s="326">
        <f>IF($D$5=0,"",HLOOKUP($D$5,申請情報!$H$5:$GY$109,Q$20))</f>
        <v>0</v>
      </c>
      <c r="R19" s="271">
        <f>IF($D$5=0,"",HLOOKUP($D$5,申請情報!$H$5:$GY$109,R$20))</f>
        <v>0</v>
      </c>
      <c r="S19" s="262">
        <f>IF($D$5=0,"",HLOOKUP($D$5,申請情報!$H$5:$GY$109,S$20))</f>
        <v>0</v>
      </c>
      <c r="T19" s="262">
        <f>IF($D$5=0,"",HLOOKUP($D$5,申請情報!$H$5:$GY$109,T$20))</f>
        <v>0</v>
      </c>
      <c r="U19" s="326">
        <f>IF($D$5=0,"",HLOOKUP($D$5,申請情報!$H$5:$GY$109,U$20))</f>
        <v>0</v>
      </c>
      <c r="V19" s="327">
        <f>IF($D$5=0,"",HLOOKUP($D$5,申請情報!$H$5:$GY$109,V$20))</f>
        <v>0</v>
      </c>
      <c r="W19" s="327">
        <f>IF($D$5=0,"",HLOOKUP($D$5,申請情報!$H$5:$GY$109,W$20))</f>
        <v>0</v>
      </c>
      <c r="X19" s="328">
        <f>IF($D$5=0,"",HLOOKUP($D$5,申請情報!$H$5:$GY$109,X$20))</f>
        <v>0</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7"/>
      <c r="BD19" s="7"/>
      <c r="BE19" s="7"/>
      <c r="BF19" s="8"/>
      <c r="BG19" s="8"/>
      <c r="BH19" s="8"/>
      <c r="BI19" s="8"/>
      <c r="BJ19" s="8"/>
      <c r="BK19" s="8"/>
      <c r="BL19" s="8"/>
      <c r="BM19" s="8"/>
      <c r="BN19" s="7"/>
      <c r="BO19" s="7"/>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row>
    <row r="20" spans="1:143" s="252" customFormat="1" ht="24.75" hidden="1" customHeight="1" outlineLevel="1" thickBot="1" x14ac:dyDescent="0.2">
      <c r="A20" s="7"/>
      <c r="B20" s="7"/>
      <c r="C20" s="200"/>
      <c r="D20" s="200"/>
      <c r="E20" s="200"/>
      <c r="F20" s="7"/>
      <c r="G20" s="8"/>
      <c r="H20" s="94"/>
      <c r="I20" s="200" t="s">
        <v>422</v>
      </c>
      <c r="J20" s="257">
        <f>J21+$H$21</f>
        <v>42</v>
      </c>
      <c r="K20" s="257">
        <f>K21+$H$21</f>
        <v>43</v>
      </c>
      <c r="L20" s="257">
        <f>L21+$H$21</f>
        <v>44</v>
      </c>
      <c r="M20" s="257">
        <f>M21+$H$21</f>
        <v>45</v>
      </c>
      <c r="N20" s="257">
        <f t="shared" ref="N20:W20" si="2">N21+$H$21</f>
        <v>46</v>
      </c>
      <c r="O20" s="257">
        <f t="shared" si="2"/>
        <v>47</v>
      </c>
      <c r="P20" s="257">
        <f t="shared" si="2"/>
        <v>48</v>
      </c>
      <c r="Q20" s="257">
        <f t="shared" si="2"/>
        <v>49</v>
      </c>
      <c r="R20" s="257">
        <f t="shared" si="2"/>
        <v>50</v>
      </c>
      <c r="S20" s="257">
        <f t="shared" si="2"/>
        <v>51</v>
      </c>
      <c r="T20" s="257">
        <f t="shared" si="2"/>
        <v>52</v>
      </c>
      <c r="U20" s="257">
        <f t="shared" si="2"/>
        <v>53</v>
      </c>
      <c r="V20" s="257">
        <f>V21+$H$21</f>
        <v>54</v>
      </c>
      <c r="W20" s="257">
        <f t="shared" si="2"/>
        <v>55</v>
      </c>
      <c r="X20" s="257">
        <f>X21+$H$21</f>
        <v>56</v>
      </c>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7"/>
      <c r="BD20" s="7"/>
      <c r="BE20" s="7"/>
      <c r="BF20" s="8"/>
      <c r="BG20" s="8"/>
      <c r="BH20" s="8"/>
      <c r="BI20" s="8"/>
      <c r="BJ20" s="8"/>
      <c r="BK20" s="8"/>
      <c r="BL20" s="8"/>
      <c r="BM20" s="8"/>
      <c r="BN20" s="7"/>
      <c r="BO20" s="7"/>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row>
    <row r="21" spans="1:143" s="252" customFormat="1" ht="24.75" hidden="1" customHeight="1" outlineLevel="1" thickBot="1" x14ac:dyDescent="0.2">
      <c r="A21" s="7"/>
      <c r="B21" s="7"/>
      <c r="C21" s="200"/>
      <c r="D21" s="200"/>
      <c r="E21" s="200"/>
      <c r="F21" s="7"/>
      <c r="G21" s="8"/>
      <c r="H21" s="256"/>
      <c r="I21" s="248" t="s">
        <v>427</v>
      </c>
      <c r="J21" s="247">
        <v>42</v>
      </c>
      <c r="K21" s="247">
        <v>43</v>
      </c>
      <c r="L21" s="247">
        <v>44</v>
      </c>
      <c r="M21" s="247">
        <v>45</v>
      </c>
      <c r="N21" s="247">
        <v>46</v>
      </c>
      <c r="O21" s="247">
        <v>47</v>
      </c>
      <c r="P21" s="247">
        <v>48</v>
      </c>
      <c r="Q21" s="247">
        <v>49</v>
      </c>
      <c r="R21" s="247">
        <v>50</v>
      </c>
      <c r="S21" s="247">
        <v>51</v>
      </c>
      <c r="T21" s="247">
        <v>52</v>
      </c>
      <c r="U21" s="247">
        <v>53</v>
      </c>
      <c r="V21" s="247">
        <v>54</v>
      </c>
      <c r="W21" s="247">
        <v>55</v>
      </c>
      <c r="X21" s="247">
        <v>56</v>
      </c>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7"/>
      <c r="BD21" s="7"/>
      <c r="BE21" s="7"/>
      <c r="BF21" s="8"/>
      <c r="BG21" s="8"/>
      <c r="BH21" s="8"/>
      <c r="BI21" s="8"/>
      <c r="BJ21" s="8"/>
      <c r="BK21" s="8"/>
      <c r="BL21" s="8"/>
      <c r="BM21" s="8"/>
      <c r="BN21" s="7"/>
      <c r="BO21" s="7"/>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4"/>
      <c r="CW21" s="244"/>
      <c r="CX21" s="244"/>
      <c r="CY21" s="244"/>
      <c r="CZ21" s="244"/>
      <c r="DA21" s="244"/>
      <c r="DB21" s="244"/>
      <c r="DC21" s="244"/>
      <c r="DD21" s="244"/>
      <c r="DE21" s="244"/>
      <c r="DF21" s="244"/>
      <c r="DG21" s="244"/>
      <c r="DH21" s="244"/>
      <c r="DI21" s="244"/>
      <c r="DJ21" s="244"/>
      <c r="DK21" s="244"/>
      <c r="DL21" s="244"/>
      <c r="DM21" s="244"/>
      <c r="DN21" s="244"/>
      <c r="DO21" s="244"/>
      <c r="DP21" s="244"/>
      <c r="DQ21" s="244"/>
      <c r="DR21" s="244"/>
      <c r="DS21" s="244"/>
      <c r="DT21" s="244"/>
      <c r="DU21" s="244"/>
      <c r="DV21" s="244"/>
      <c r="DW21" s="244"/>
      <c r="DX21" s="244"/>
      <c r="DY21" s="244"/>
      <c r="DZ21" s="244"/>
      <c r="EA21" s="244"/>
      <c r="EB21" s="244"/>
      <c r="EC21" s="244"/>
      <c r="ED21" s="244"/>
      <c r="EE21" s="244"/>
      <c r="EF21" s="244"/>
      <c r="EG21" s="244"/>
    </row>
    <row r="22" spans="1:143" s="252" customFormat="1" ht="24.75" customHeight="1" collapsed="1" x14ac:dyDescent="0.15">
      <c r="A22" s="7"/>
      <c r="B22" s="7"/>
      <c r="C22" s="200"/>
      <c r="D22" s="200"/>
      <c r="E22" s="200"/>
      <c r="F22" s="7"/>
      <c r="G22" s="8"/>
      <c r="H22" s="243"/>
      <c r="I22" s="7"/>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7"/>
      <c r="BB22" s="7"/>
      <c r="BC22" s="7"/>
      <c r="BD22" s="8"/>
      <c r="BE22" s="8"/>
      <c r="BF22" s="8"/>
      <c r="BG22" s="8"/>
      <c r="BH22" s="8"/>
      <c r="BI22" s="8"/>
      <c r="BJ22" s="8"/>
      <c r="BK22" s="8"/>
      <c r="BL22" s="7"/>
      <c r="BM22" s="7"/>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row>
    <row r="23" spans="1:143" s="252" customFormat="1" ht="24.75" customHeight="1" x14ac:dyDescent="0.15">
      <c r="A23" s="7"/>
      <c r="B23" s="7"/>
      <c r="C23" s="200"/>
      <c r="D23" s="200"/>
      <c r="E23" s="200"/>
      <c r="F23" s="7"/>
      <c r="G23" s="8"/>
      <c r="H23" s="7"/>
      <c r="I23" s="7"/>
      <c r="J23" s="465" t="s">
        <v>292</v>
      </c>
      <c r="K23" s="466"/>
      <c r="L23" s="466"/>
      <c r="M23" s="466"/>
      <c r="N23" s="466"/>
      <c r="O23" s="466"/>
      <c r="P23" s="466"/>
      <c r="Q23" s="466"/>
      <c r="R23" s="466"/>
      <c r="S23" s="466"/>
      <c r="T23" s="466"/>
      <c r="U23" s="467"/>
      <c r="V23" s="7"/>
      <c r="W23" s="464" t="s">
        <v>547</v>
      </c>
      <c r="X23" s="464"/>
      <c r="Y23" s="464"/>
      <c r="Z23" s="464"/>
      <c r="AA23" s="464"/>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c r="DK23" s="244"/>
      <c r="DL23" s="244"/>
      <c r="DM23" s="244"/>
      <c r="DN23" s="244"/>
      <c r="DO23" s="244"/>
      <c r="DP23" s="244"/>
      <c r="DQ23" s="244"/>
      <c r="DR23" s="244"/>
      <c r="DS23" s="244"/>
      <c r="DT23" s="244"/>
      <c r="DU23" s="244"/>
      <c r="DV23" s="244"/>
      <c r="DW23" s="244"/>
      <c r="DX23" s="244"/>
      <c r="DY23" s="244"/>
      <c r="DZ23" s="244"/>
      <c r="EA23" s="244"/>
      <c r="EB23" s="244"/>
      <c r="EC23" s="244"/>
      <c r="ED23" s="244"/>
      <c r="EE23" s="244"/>
    </row>
    <row r="24" spans="1:143" s="251" customFormat="1" ht="24.75" customHeight="1" thickBot="1" x14ac:dyDescent="0.2">
      <c r="A24" s="77"/>
      <c r="B24" s="77"/>
      <c r="C24" s="272"/>
      <c r="D24" s="272"/>
      <c r="E24" s="272"/>
      <c r="F24" s="77"/>
      <c r="G24" s="77"/>
      <c r="H24" s="77"/>
      <c r="I24" s="77"/>
      <c r="J24" s="84" t="s">
        <v>240</v>
      </c>
      <c r="K24" s="85" t="s">
        <v>242</v>
      </c>
      <c r="L24" s="85" t="s">
        <v>243</v>
      </c>
      <c r="M24" s="85" t="s">
        <v>244</v>
      </c>
      <c r="N24" s="85" t="s">
        <v>241</v>
      </c>
      <c r="O24" s="86" t="s">
        <v>353</v>
      </c>
      <c r="P24" s="85" t="s">
        <v>351</v>
      </c>
      <c r="Q24" s="86" t="s">
        <v>206</v>
      </c>
      <c r="R24" s="86" t="s">
        <v>280</v>
      </c>
      <c r="S24" s="86" t="s">
        <v>207</v>
      </c>
      <c r="T24" s="87" t="s">
        <v>208</v>
      </c>
      <c r="U24" s="88" t="s">
        <v>209</v>
      </c>
      <c r="V24" s="77"/>
      <c r="W24" s="347"/>
      <c r="X24" s="347"/>
      <c r="Y24" s="347"/>
      <c r="Z24" s="347" t="str">
        <f>データリスト!$B$23</f>
        <v>公設汚水ます</v>
      </c>
      <c r="AA24" s="347" t="str">
        <f>データリスト!$B$24</f>
        <v>宅内ますのみ</v>
      </c>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0"/>
      <c r="CN24" s="250"/>
      <c r="CO24" s="250"/>
      <c r="CP24" s="250"/>
      <c r="CQ24" s="250"/>
      <c r="CR24" s="250"/>
      <c r="CS24" s="250"/>
      <c r="CT24" s="250"/>
      <c r="CU24" s="250"/>
      <c r="CV24" s="250"/>
      <c r="CW24" s="250"/>
      <c r="CX24" s="250"/>
      <c r="CY24" s="250"/>
      <c r="CZ24" s="250"/>
      <c r="DA24" s="250"/>
      <c r="DB24" s="250"/>
      <c r="DC24" s="250"/>
      <c r="DD24" s="250"/>
      <c r="DE24" s="250"/>
      <c r="DF24" s="250"/>
      <c r="DG24" s="250"/>
      <c r="DH24" s="250"/>
      <c r="DI24" s="250"/>
      <c r="DJ24" s="250"/>
      <c r="DK24" s="250"/>
      <c r="DL24" s="250"/>
      <c r="DM24" s="250"/>
      <c r="DN24" s="250"/>
      <c r="DO24" s="250"/>
      <c r="DP24" s="250"/>
      <c r="DQ24" s="250"/>
      <c r="DR24" s="250"/>
      <c r="DS24" s="250"/>
      <c r="DT24" s="250"/>
      <c r="DU24" s="250"/>
      <c r="DV24" s="250"/>
      <c r="DW24" s="250"/>
      <c r="DX24" s="250"/>
      <c r="DY24" s="250"/>
      <c r="DZ24" s="250"/>
      <c r="EA24" s="250"/>
      <c r="EB24" s="250"/>
      <c r="EC24" s="250"/>
      <c r="ED24" s="250"/>
      <c r="EE24" s="250"/>
      <c r="EF24" s="250"/>
      <c r="EG24" s="250"/>
      <c r="EH24" s="250"/>
      <c r="EI24" s="250"/>
      <c r="EJ24" s="250"/>
      <c r="EK24" s="250"/>
      <c r="EL24" s="250"/>
      <c r="EM24" s="250"/>
    </row>
    <row r="25" spans="1:143" s="252" customFormat="1" ht="24.75" customHeight="1" thickBot="1" x14ac:dyDescent="0.2">
      <c r="A25" s="7"/>
      <c r="B25" s="7"/>
      <c r="C25" s="200"/>
      <c r="D25" s="200"/>
      <c r="E25" s="200"/>
      <c r="F25" s="7"/>
      <c r="G25" s="8"/>
      <c r="H25" s="7"/>
      <c r="I25" s="89" t="s">
        <v>192</v>
      </c>
      <c r="J25" s="90">
        <f>IF($D$6=0,"",HLOOKUP($D$6,申請情報!$H$5:$GY$109,J$26))</f>
        <v>0</v>
      </c>
      <c r="K25" s="91">
        <f>IF($D$6=0,"",HLOOKUP($D$6,申請情報!$H$5:$GY$109,K$26))</f>
        <v>0</v>
      </c>
      <c r="L25" s="91">
        <f>IF($D$6=0,"",HLOOKUP($D$6,申請情報!$H$5:$GY$109,L$26))</f>
        <v>0</v>
      </c>
      <c r="M25" s="91">
        <f>IF($D$6=0,"",HLOOKUP($D$6,申請情報!$H$5:$GY$109,M$26))</f>
        <v>0</v>
      </c>
      <c r="N25" s="91">
        <f>IF($D$6=0,"",HLOOKUP($D$6,申請情報!$H$5:$GY$109,N$26))</f>
        <v>0</v>
      </c>
      <c r="O25" s="91">
        <f>IF($D$6=0,"",HLOOKUP($D$6,申請情報!$H$5:$GY$109,O$26))</f>
        <v>0</v>
      </c>
      <c r="P25" s="121">
        <f>IF($D$6=0,"",HLOOKUP($D$6,申請情報!$H$5:$GY$109,P$26))</f>
        <v>0</v>
      </c>
      <c r="Q25" s="91">
        <f>IF($D$6=0,"",HLOOKUP($D$6,申請情報!$H$5:$GY$109,Q$26))</f>
        <v>0</v>
      </c>
      <c r="R25" s="91">
        <f>IF($D$6=0,"",HLOOKUP($D$6,申請情報!$H$5:$GY$109,R$26))</f>
        <v>0</v>
      </c>
      <c r="S25" s="91">
        <f>IF($D$6=0,"",HLOOKUP($D$6,申請情報!$H$5:$GY$109,S$26))</f>
        <v>0</v>
      </c>
      <c r="T25" s="92">
        <f>IF($D$6=0,"",HLOOKUP($D$6,申請情報!$H$5:$GY$109,T$26))</f>
        <v>0</v>
      </c>
      <c r="U25" s="93">
        <f>IF($D$6=0,"",HLOOKUP($D$6,申請情報!$H$5:$GY$109,U$26))</f>
        <v>0</v>
      </c>
      <c r="V25" s="7"/>
      <c r="W25" s="362" t="str">
        <f>IF(Q25=データリスト!$B$54,"○　"&amp;Q25&amp;X25&amp;Y25,"　ますのみ （　　 公設ます・　　 宅内ます）")</f>
        <v>　ますのみ （　　 公設ます・　　 宅内ます）</v>
      </c>
      <c r="X25" s="361" t="str">
        <f>IF(Z25="〇"," （ ○ 公設ます・ "," （　 公設ます・ ")</f>
        <v xml:space="preserve"> （　 公設ます・ </v>
      </c>
      <c r="Y25" s="348" t="str">
        <f>IF(AA25="〇"," ○ 宅内ます）"," 　宅内ます）")</f>
        <v xml:space="preserve"> 　宅内ます）</v>
      </c>
      <c r="Z25" s="348">
        <f>IF($D$6=0,"",HLOOKUP($D$6,申請情報!$H$5:$GY$109,Z$26))</f>
        <v>0</v>
      </c>
      <c r="AA25" s="348">
        <f>IF($D$6=0,"",HLOOKUP($D$6,申請情報!$H$5:$GY$109,AA$26))</f>
        <v>0</v>
      </c>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c r="DK25" s="244"/>
      <c r="DL25" s="244"/>
      <c r="DM25" s="244"/>
      <c r="DN25" s="244"/>
      <c r="DO25" s="244"/>
      <c r="DP25" s="244"/>
      <c r="DQ25" s="244"/>
      <c r="DR25" s="244"/>
      <c r="DS25" s="244"/>
      <c r="DT25" s="244"/>
      <c r="DU25" s="244"/>
      <c r="DV25" s="244"/>
      <c r="DW25" s="244"/>
      <c r="DX25" s="244"/>
      <c r="DY25" s="244"/>
      <c r="DZ25" s="244"/>
      <c r="EA25" s="244"/>
      <c r="EB25" s="244"/>
      <c r="EC25" s="244"/>
      <c r="ED25" s="244"/>
      <c r="EE25" s="244"/>
      <c r="EF25" s="244"/>
      <c r="EG25" s="244"/>
      <c r="EH25" s="244"/>
      <c r="EI25" s="244"/>
      <c r="EJ25" s="244"/>
      <c r="EK25" s="244"/>
      <c r="EL25" s="244"/>
      <c r="EM25" s="244"/>
    </row>
    <row r="26" spans="1:143" s="254" customFormat="1" ht="24.75" hidden="1" customHeight="1" outlineLevel="1" thickBot="1" x14ac:dyDescent="0.2">
      <c r="A26" s="94"/>
      <c r="B26" s="94"/>
      <c r="C26" s="249"/>
      <c r="D26" s="249"/>
      <c r="E26" s="249"/>
      <c r="F26" s="94"/>
      <c r="G26" s="95"/>
      <c r="H26" s="94"/>
      <c r="I26" s="200" t="s">
        <v>422</v>
      </c>
      <c r="J26" s="257">
        <f>J27+$H$27</f>
        <v>57</v>
      </c>
      <c r="K26" s="257">
        <f t="shared" ref="K26:U26" si="3">K27+$H$27</f>
        <v>4</v>
      </c>
      <c r="L26" s="257">
        <f t="shared" si="3"/>
        <v>5</v>
      </c>
      <c r="M26" s="257">
        <f t="shared" si="3"/>
        <v>6</v>
      </c>
      <c r="N26" s="257">
        <f t="shared" si="3"/>
        <v>7</v>
      </c>
      <c r="O26" s="257">
        <f t="shared" si="3"/>
        <v>59</v>
      </c>
      <c r="P26" s="257">
        <f t="shared" si="3"/>
        <v>60</v>
      </c>
      <c r="Q26" s="257">
        <f t="shared" si="3"/>
        <v>58</v>
      </c>
      <c r="R26" s="257">
        <f t="shared" si="3"/>
        <v>17</v>
      </c>
      <c r="S26" s="257">
        <f t="shared" si="3"/>
        <v>61</v>
      </c>
      <c r="T26" s="257">
        <f t="shared" si="3"/>
        <v>62</v>
      </c>
      <c r="U26" s="257">
        <f t="shared" si="3"/>
        <v>63</v>
      </c>
      <c r="V26" s="94"/>
      <c r="W26" s="257"/>
      <c r="X26" s="257"/>
      <c r="Y26" s="257"/>
      <c r="Z26" s="257">
        <f>Z27+$H$27</f>
        <v>13</v>
      </c>
      <c r="AA26" s="257">
        <f>AA27+$H$27</f>
        <v>14</v>
      </c>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253"/>
      <c r="BO26" s="253"/>
      <c r="BP26" s="253"/>
      <c r="BQ26" s="253"/>
      <c r="BR26" s="253"/>
      <c r="BS26" s="253"/>
      <c r="BT26" s="253"/>
      <c r="BU26" s="253"/>
      <c r="BV26" s="253"/>
      <c r="BW26" s="253"/>
      <c r="BX26" s="253"/>
      <c r="BY26" s="253"/>
      <c r="BZ26" s="253"/>
      <c r="CA26" s="253"/>
      <c r="CB26" s="253"/>
      <c r="CC26" s="253"/>
      <c r="CD26" s="253"/>
      <c r="CE26" s="253"/>
      <c r="CF26" s="253"/>
      <c r="CG26" s="253"/>
      <c r="CH26" s="253"/>
      <c r="CI26" s="253"/>
      <c r="CJ26" s="253"/>
      <c r="CK26" s="253"/>
      <c r="CL26" s="253"/>
      <c r="CM26" s="253"/>
      <c r="CN26" s="253"/>
      <c r="CO26" s="253"/>
      <c r="CP26" s="253"/>
      <c r="CQ26" s="253"/>
      <c r="CR26" s="253"/>
      <c r="CS26" s="253"/>
      <c r="CT26" s="253"/>
      <c r="CU26" s="253"/>
      <c r="CV26" s="253"/>
      <c r="CW26" s="253"/>
      <c r="CX26" s="253"/>
      <c r="CY26" s="253"/>
      <c r="CZ26" s="253"/>
      <c r="DA26" s="253"/>
      <c r="DB26" s="253"/>
      <c r="DC26" s="253"/>
      <c r="DD26" s="253"/>
      <c r="DE26" s="253"/>
      <c r="DF26" s="253"/>
      <c r="DG26" s="253"/>
      <c r="DH26" s="253"/>
      <c r="DI26" s="253"/>
      <c r="DJ26" s="253"/>
      <c r="DK26" s="253"/>
      <c r="DL26" s="253"/>
      <c r="DM26" s="253"/>
      <c r="DN26" s="253"/>
      <c r="DO26" s="253"/>
      <c r="DP26" s="253"/>
      <c r="DQ26" s="253"/>
      <c r="DR26" s="253"/>
      <c r="DS26" s="253"/>
      <c r="DT26" s="253"/>
      <c r="DU26" s="253"/>
      <c r="DV26" s="253"/>
      <c r="DW26" s="253"/>
      <c r="DX26" s="253"/>
      <c r="DY26" s="253"/>
      <c r="DZ26" s="253"/>
      <c r="EA26" s="253"/>
      <c r="EB26" s="253"/>
      <c r="EC26" s="253"/>
      <c r="ED26" s="253"/>
      <c r="EE26" s="253"/>
      <c r="EF26" s="253"/>
      <c r="EG26" s="253"/>
      <c r="EH26" s="253"/>
      <c r="EI26" s="253"/>
      <c r="EJ26" s="253"/>
      <c r="EK26" s="253"/>
    </row>
    <row r="27" spans="1:143" s="252" customFormat="1" ht="24.75" hidden="1" customHeight="1" outlineLevel="1" thickBot="1" x14ac:dyDescent="0.2">
      <c r="A27" s="7"/>
      <c r="B27" s="7"/>
      <c r="C27" s="200"/>
      <c r="D27" s="200"/>
      <c r="E27" s="200"/>
      <c r="F27" s="7"/>
      <c r="G27" s="8"/>
      <c r="H27" s="256"/>
      <c r="I27" s="248" t="s">
        <v>427</v>
      </c>
      <c r="J27" s="247">
        <v>57</v>
      </c>
      <c r="K27" s="247">
        <v>4</v>
      </c>
      <c r="L27" s="247">
        <v>5</v>
      </c>
      <c r="M27" s="247">
        <v>6</v>
      </c>
      <c r="N27" s="247">
        <v>7</v>
      </c>
      <c r="O27" s="247">
        <v>59</v>
      </c>
      <c r="P27" s="247">
        <v>60</v>
      </c>
      <c r="Q27" s="247">
        <v>58</v>
      </c>
      <c r="R27" s="247">
        <v>17</v>
      </c>
      <c r="S27" s="247">
        <v>61</v>
      </c>
      <c r="T27" s="247">
        <v>62</v>
      </c>
      <c r="U27" s="247">
        <v>63</v>
      </c>
      <c r="V27" s="7"/>
      <c r="W27" s="247"/>
      <c r="X27" s="247"/>
      <c r="Y27" s="247"/>
      <c r="Z27" s="247">
        <v>13</v>
      </c>
      <c r="AA27" s="247">
        <v>14</v>
      </c>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c r="DK27" s="244"/>
      <c r="DL27" s="244"/>
      <c r="DM27" s="244"/>
      <c r="DN27" s="244"/>
      <c r="DO27" s="244"/>
      <c r="DP27" s="244"/>
      <c r="DQ27" s="244"/>
      <c r="DR27" s="244"/>
      <c r="DS27" s="244"/>
      <c r="DT27" s="244"/>
      <c r="DU27" s="244"/>
      <c r="DV27" s="244"/>
      <c r="DW27" s="244"/>
      <c r="DX27" s="244"/>
      <c r="DY27" s="244"/>
      <c r="DZ27" s="244"/>
      <c r="EA27" s="244"/>
      <c r="EB27" s="244"/>
      <c r="EC27" s="244"/>
      <c r="ED27" s="244"/>
      <c r="EE27" s="244"/>
    </row>
    <row r="28" spans="1:143" s="252" customFormat="1" ht="24.75" customHeight="1" collapsed="1" x14ac:dyDescent="0.15">
      <c r="A28" s="7"/>
      <c r="B28" s="7"/>
      <c r="C28" s="200"/>
      <c r="D28" s="200"/>
      <c r="E28" s="200"/>
      <c r="F28" s="7"/>
      <c r="G28" s="8"/>
      <c r="H28" s="243"/>
      <c r="I28" s="7"/>
      <c r="J28" s="94"/>
      <c r="K28" s="94"/>
      <c r="L28" s="94"/>
      <c r="M28" s="94"/>
      <c r="N28" s="94"/>
      <c r="O28" s="94"/>
      <c r="P28" s="94"/>
      <c r="Q28" s="94"/>
      <c r="R28" s="94"/>
      <c r="S28" s="94"/>
      <c r="T28" s="94"/>
      <c r="U28" s="94"/>
      <c r="V28" s="7"/>
      <c r="W28" s="7"/>
      <c r="X28" s="8"/>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c r="DK28" s="244"/>
      <c r="DL28" s="244"/>
      <c r="DM28" s="244"/>
      <c r="DN28" s="244"/>
      <c r="DO28" s="244"/>
      <c r="DP28" s="244"/>
      <c r="DQ28" s="244"/>
      <c r="DR28" s="244"/>
      <c r="DS28" s="244"/>
      <c r="DT28" s="244"/>
      <c r="DU28" s="244"/>
      <c r="DV28" s="244"/>
      <c r="DW28" s="244"/>
      <c r="DX28" s="244"/>
      <c r="DY28" s="244"/>
      <c r="DZ28" s="244"/>
      <c r="EA28" s="244"/>
      <c r="EB28" s="244"/>
      <c r="EC28" s="244"/>
      <c r="ED28" s="244"/>
      <c r="EE28" s="244"/>
    </row>
    <row r="29" spans="1:143" s="252" customFormat="1" ht="24.75" customHeight="1" x14ac:dyDescent="0.15">
      <c r="A29" s="7"/>
      <c r="B29" s="7"/>
      <c r="C29" s="200"/>
      <c r="D29" s="200"/>
      <c r="E29" s="200"/>
      <c r="F29" s="7"/>
      <c r="G29" s="8"/>
      <c r="H29" s="7"/>
      <c r="I29" s="7"/>
      <c r="J29" s="316" t="s">
        <v>499</v>
      </c>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8"/>
      <c r="BB29" s="7"/>
      <c r="BC29" s="7"/>
      <c r="BD29" s="7"/>
      <c r="BE29" s="7"/>
      <c r="BF29" s="7"/>
      <c r="BG29" s="7"/>
      <c r="BH29" s="7"/>
      <c r="BI29" s="7"/>
      <c r="BJ29" s="7"/>
      <c r="BK29" s="7"/>
      <c r="BL29" s="7"/>
      <c r="BM29" s="7"/>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row>
    <row r="30" spans="1:143" s="252" customFormat="1" ht="24.75" customHeight="1" x14ac:dyDescent="0.15">
      <c r="A30" s="7"/>
      <c r="B30" s="7"/>
      <c r="C30" s="200"/>
      <c r="D30" s="200"/>
      <c r="E30" s="200"/>
      <c r="F30" s="7"/>
      <c r="G30" s="8"/>
      <c r="H30" s="7"/>
      <c r="I30" s="7"/>
      <c r="J30" s="428" t="s">
        <v>267</v>
      </c>
      <c r="K30" s="425" t="s">
        <v>319</v>
      </c>
      <c r="L30" s="434" t="s">
        <v>210</v>
      </c>
      <c r="M30" s="434" t="s">
        <v>340</v>
      </c>
      <c r="N30" s="431" t="s">
        <v>211</v>
      </c>
      <c r="O30" s="433"/>
      <c r="P30" s="434" t="s">
        <v>214</v>
      </c>
      <c r="Q30" s="434" t="s">
        <v>215</v>
      </c>
      <c r="R30" s="319" t="s">
        <v>273</v>
      </c>
      <c r="S30" s="320"/>
      <c r="T30" s="320"/>
      <c r="U30" s="320"/>
      <c r="V30" s="320"/>
      <c r="W30" s="320"/>
      <c r="X30" s="320"/>
      <c r="Y30" s="320"/>
      <c r="Z30" s="320"/>
      <c r="AA30" s="320"/>
      <c r="AB30" s="320"/>
      <c r="AC30" s="320"/>
      <c r="AD30" s="320"/>
      <c r="AE30" s="320"/>
      <c r="AF30" s="320"/>
      <c r="AG30" s="320"/>
      <c r="AH30" s="320"/>
      <c r="AI30" s="320"/>
      <c r="AJ30" s="320"/>
      <c r="AK30" s="320"/>
      <c r="AL30" s="321"/>
      <c r="AM30" s="439" t="s">
        <v>272</v>
      </c>
      <c r="AN30" s="440"/>
      <c r="AO30" s="440"/>
      <c r="AP30" s="440"/>
      <c r="AQ30" s="440"/>
      <c r="AR30" s="440"/>
      <c r="AS30" s="440"/>
      <c r="AT30" s="440"/>
      <c r="AU30" s="441"/>
      <c r="AV30" s="442" t="s">
        <v>312</v>
      </c>
      <c r="AW30" s="443"/>
      <c r="AX30" s="443"/>
      <c r="AY30" s="443"/>
      <c r="AZ30" s="444"/>
      <c r="BA30" s="425" t="s">
        <v>162</v>
      </c>
      <c r="BB30" s="7"/>
      <c r="BC30" s="7"/>
      <c r="BD30" s="7"/>
      <c r="BE30" s="7"/>
      <c r="BF30" s="7"/>
      <c r="BG30" s="7"/>
      <c r="BH30" s="7"/>
      <c r="BI30" s="7"/>
      <c r="BJ30" s="7"/>
      <c r="BK30" s="7"/>
      <c r="BL30" s="7"/>
      <c r="BM30" s="7"/>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row>
    <row r="31" spans="1:143" s="252" customFormat="1" ht="24.75" customHeight="1" x14ac:dyDescent="0.15">
      <c r="A31" s="7"/>
      <c r="B31" s="7"/>
      <c r="C31" s="200"/>
      <c r="D31" s="200"/>
      <c r="E31" s="200"/>
      <c r="F31" s="7"/>
      <c r="G31" s="8"/>
      <c r="H31" s="7"/>
      <c r="I31" s="7"/>
      <c r="J31" s="429"/>
      <c r="K31" s="426"/>
      <c r="L31" s="435"/>
      <c r="M31" s="435"/>
      <c r="N31" s="468"/>
      <c r="O31" s="469"/>
      <c r="P31" s="435"/>
      <c r="Q31" s="435"/>
      <c r="R31" s="435" t="s">
        <v>271</v>
      </c>
      <c r="S31" s="431" t="s">
        <v>197</v>
      </c>
      <c r="T31" s="432"/>
      <c r="U31" s="432"/>
      <c r="V31" s="433"/>
      <c r="W31" s="322" t="s">
        <v>198</v>
      </c>
      <c r="X31" s="323"/>
      <c r="Y31" s="323"/>
      <c r="Z31" s="324"/>
      <c r="AA31" s="431" t="s">
        <v>199</v>
      </c>
      <c r="AB31" s="432"/>
      <c r="AC31" s="432"/>
      <c r="AD31" s="433"/>
      <c r="AE31" s="431" t="s">
        <v>200</v>
      </c>
      <c r="AF31" s="432"/>
      <c r="AG31" s="432"/>
      <c r="AH31" s="433"/>
      <c r="AI31" s="431" t="s">
        <v>201</v>
      </c>
      <c r="AJ31" s="432"/>
      <c r="AK31" s="432"/>
      <c r="AL31" s="433"/>
      <c r="AM31" s="446" t="s">
        <v>277</v>
      </c>
      <c r="AN31" s="437" t="s">
        <v>197</v>
      </c>
      <c r="AO31" s="437"/>
      <c r="AP31" s="437"/>
      <c r="AQ31" s="438"/>
      <c r="AR31" s="437" t="s">
        <v>198</v>
      </c>
      <c r="AS31" s="437"/>
      <c r="AT31" s="437"/>
      <c r="AU31" s="438"/>
      <c r="AV31" s="445"/>
      <c r="AW31" s="437"/>
      <c r="AX31" s="437"/>
      <c r="AY31" s="437"/>
      <c r="AZ31" s="438"/>
      <c r="BA31" s="426"/>
      <c r="BB31" s="7"/>
      <c r="BC31" s="7"/>
      <c r="BD31" s="7"/>
      <c r="BE31" s="7"/>
      <c r="BF31" s="7"/>
      <c r="BG31" s="7"/>
      <c r="BH31" s="7"/>
      <c r="BI31" s="7"/>
      <c r="BJ31" s="7"/>
      <c r="BK31" s="7"/>
      <c r="BL31" s="7"/>
      <c r="BM31" s="7"/>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c r="CZ31" s="244"/>
      <c r="DA31" s="244"/>
      <c r="DB31" s="244"/>
      <c r="DC31" s="244"/>
      <c r="DD31" s="244"/>
      <c r="DE31" s="244"/>
      <c r="DF31" s="244"/>
      <c r="DG31" s="244"/>
      <c r="DH31" s="244"/>
      <c r="DI31" s="244"/>
      <c r="DJ31" s="244"/>
      <c r="DK31" s="244"/>
      <c r="DL31" s="244"/>
      <c r="DM31" s="244"/>
      <c r="DN31" s="244"/>
      <c r="DO31" s="244"/>
      <c r="DP31" s="244"/>
      <c r="DQ31" s="244"/>
      <c r="DR31" s="244"/>
      <c r="DS31" s="244"/>
      <c r="DT31" s="244"/>
      <c r="DU31" s="244"/>
      <c r="DV31" s="244"/>
      <c r="DW31" s="244"/>
      <c r="DX31" s="244"/>
      <c r="DY31" s="244"/>
      <c r="DZ31" s="244"/>
      <c r="EA31" s="244"/>
      <c r="EB31" s="244"/>
      <c r="EC31" s="244"/>
      <c r="ED31" s="244"/>
      <c r="EE31" s="244"/>
      <c r="EF31" s="244"/>
      <c r="EG31" s="244"/>
      <c r="EH31" s="244"/>
    </row>
    <row r="32" spans="1:143" s="252" customFormat="1" ht="24.75" customHeight="1" x14ac:dyDescent="0.15">
      <c r="A32" s="7"/>
      <c r="B32" s="7"/>
      <c r="C32" s="200"/>
      <c r="D32" s="200"/>
      <c r="E32" s="200"/>
      <c r="F32" s="7"/>
      <c r="G32" s="8"/>
      <c r="H32" s="7"/>
      <c r="I32" s="7"/>
      <c r="J32" s="430"/>
      <c r="K32" s="427"/>
      <c r="L32" s="436"/>
      <c r="M32" s="436"/>
      <c r="N32" s="96" t="s">
        <v>212</v>
      </c>
      <c r="O32" s="97" t="s">
        <v>213</v>
      </c>
      <c r="P32" s="436"/>
      <c r="Q32" s="436"/>
      <c r="R32" s="436"/>
      <c r="S32" s="98" t="s">
        <v>216</v>
      </c>
      <c r="T32" s="98" t="s">
        <v>217</v>
      </c>
      <c r="U32" s="99" t="s">
        <v>218</v>
      </c>
      <c r="V32" s="100" t="s">
        <v>219</v>
      </c>
      <c r="W32" s="98" t="s">
        <v>216</v>
      </c>
      <c r="X32" s="99" t="s">
        <v>217</v>
      </c>
      <c r="Y32" s="99" t="s">
        <v>218</v>
      </c>
      <c r="Z32" s="100" t="s">
        <v>219</v>
      </c>
      <c r="AA32" s="98" t="s">
        <v>216</v>
      </c>
      <c r="AB32" s="99" t="s">
        <v>217</v>
      </c>
      <c r="AC32" s="98" t="s">
        <v>218</v>
      </c>
      <c r="AD32" s="100" t="s">
        <v>219</v>
      </c>
      <c r="AE32" s="98" t="s">
        <v>216</v>
      </c>
      <c r="AF32" s="99" t="s">
        <v>217</v>
      </c>
      <c r="AG32" s="99" t="s">
        <v>218</v>
      </c>
      <c r="AH32" s="100" t="s">
        <v>219</v>
      </c>
      <c r="AI32" s="98" t="s">
        <v>216</v>
      </c>
      <c r="AJ32" s="98" t="s">
        <v>217</v>
      </c>
      <c r="AK32" s="99" t="s">
        <v>218</v>
      </c>
      <c r="AL32" s="101" t="s">
        <v>219</v>
      </c>
      <c r="AM32" s="447"/>
      <c r="AN32" s="98" t="s">
        <v>9</v>
      </c>
      <c r="AO32" s="99" t="s">
        <v>151</v>
      </c>
      <c r="AP32" s="98" t="s">
        <v>152</v>
      </c>
      <c r="AQ32" s="100" t="s">
        <v>219</v>
      </c>
      <c r="AR32" s="98" t="s">
        <v>9</v>
      </c>
      <c r="AS32" s="98" t="s">
        <v>151</v>
      </c>
      <c r="AT32" s="99" t="s">
        <v>152</v>
      </c>
      <c r="AU32" s="100" t="s">
        <v>219</v>
      </c>
      <c r="AV32" s="102" t="s">
        <v>161</v>
      </c>
      <c r="AW32" s="99" t="s">
        <v>221</v>
      </c>
      <c r="AX32" s="103" t="s">
        <v>222</v>
      </c>
      <c r="AY32" s="103" t="s">
        <v>151</v>
      </c>
      <c r="AZ32" s="104" t="s">
        <v>223</v>
      </c>
      <c r="BA32" s="427"/>
      <c r="BB32" s="7"/>
      <c r="BC32" s="7"/>
      <c r="BD32" s="7"/>
      <c r="BE32" s="7"/>
      <c r="BF32" s="7"/>
      <c r="BG32" s="7"/>
      <c r="BH32" s="7"/>
      <c r="BI32" s="7"/>
      <c r="BJ32" s="7"/>
      <c r="BK32" s="7"/>
      <c r="BL32" s="7"/>
      <c r="BM32" s="7"/>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c r="DR32" s="244"/>
      <c r="DS32" s="244"/>
      <c r="DT32" s="244"/>
      <c r="DU32" s="244"/>
      <c r="DV32" s="244"/>
      <c r="DW32" s="244"/>
      <c r="DX32" s="244"/>
      <c r="DY32" s="244"/>
      <c r="DZ32" s="244"/>
      <c r="EA32" s="244"/>
      <c r="EB32" s="244"/>
      <c r="EC32" s="244"/>
      <c r="ED32" s="244"/>
      <c r="EE32" s="244"/>
      <c r="EF32" s="244"/>
      <c r="EG32" s="244"/>
      <c r="EH32" s="244"/>
    </row>
    <row r="33" spans="1:138" s="255" customFormat="1" ht="24.75" customHeight="1" x14ac:dyDescent="0.15">
      <c r="A33" s="8"/>
      <c r="B33" s="8"/>
      <c r="C33" s="247"/>
      <c r="D33" s="247"/>
      <c r="E33" s="247"/>
      <c r="F33" s="8"/>
      <c r="G33" s="8"/>
      <c r="H33" s="8"/>
      <c r="I33" s="130" t="s">
        <v>193</v>
      </c>
      <c r="J33" s="131">
        <f>IF($D$6=0,"",HLOOKUP($D$6,申請情報!$H$5:$GY$109,J$34))</f>
        <v>0</v>
      </c>
      <c r="K33" s="131">
        <f>IF($D$6=0,"",HLOOKUP($D$6,申請情報!$H$5:$GY$109,K$34))</f>
        <v>0</v>
      </c>
      <c r="L33" s="131" t="str">
        <f>IF($D$6=0,"",HLOOKUP($D$6,申請情報!$H$5:$GY$109,L$34))</f>
        <v/>
      </c>
      <c r="M33" s="132">
        <f>IF($D$6=0,"",HLOOKUP($D$6,申請情報!$H$5:$GY$109,M$34))</f>
        <v>0</v>
      </c>
      <c r="N33" s="133">
        <f>IF($D$6=0,"",HLOOKUP($D$6,申請情報!$H$5:$GY$109,N$34))</f>
        <v>0</v>
      </c>
      <c r="O33" s="134">
        <f>IF($D$6=0,"",HLOOKUP($D$6,申請情報!$H$5:$GY$109,O$34))</f>
        <v>0</v>
      </c>
      <c r="P33" s="131">
        <f>IF($D$6=0,"",HLOOKUP($D$6,申請情報!$H$5:$GY$109,P$34))</f>
        <v>0</v>
      </c>
      <c r="Q33" s="131">
        <f>IF($D$6=0,"",HLOOKUP($D$6,申請情報!$H$5:$GY$109,Q$34))</f>
        <v>0</v>
      </c>
      <c r="R33" s="131">
        <f>IF($D$6=0,"",HLOOKUP($D$6,申請情報!$H$5:$GY$109,R$34))</f>
        <v>0</v>
      </c>
      <c r="S33" s="135">
        <f>IF($D$6=0,"",HLOOKUP($D$6,申請情報!$H$5:$GY$109,S$34))</f>
        <v>0</v>
      </c>
      <c r="T33" s="136">
        <f>IF($D$6=0,"",HLOOKUP($D$6,申請情報!$H$5:$GY$109,T$34))</f>
        <v>0</v>
      </c>
      <c r="U33" s="136">
        <f>IF($D$6=0,"",HLOOKUP($D$6,申請情報!$H$5:$GY$109,U$34))</f>
        <v>0</v>
      </c>
      <c r="V33" s="137">
        <f>IF($D$6=0,"",HLOOKUP($D$6,申請情報!$H$5:$GY$109,V$34))</f>
        <v>0</v>
      </c>
      <c r="W33" s="138">
        <f>IF($D$6=0,"",HLOOKUP($D$6,申請情報!$H$5:$GY$109,W$34))</f>
        <v>0</v>
      </c>
      <c r="X33" s="136">
        <f>IF($D$6=0,"",HLOOKUP($D$6,申請情報!$H$5:$GY$109,X$34))</f>
        <v>0</v>
      </c>
      <c r="Y33" s="136">
        <f>IF($D$6=0,"",HLOOKUP($D$6,申請情報!$H$5:$GY$109,Y$34))</f>
        <v>0</v>
      </c>
      <c r="Z33" s="134">
        <f>IF($D$6=0,"",HLOOKUP($D$6,申請情報!$H$5:$GY$109,Z$34))</f>
        <v>0</v>
      </c>
      <c r="AA33" s="135">
        <f>IF($D$6=0,"",HLOOKUP($D$6,申請情報!$H$5:$GY$109,AA$34))</f>
        <v>0</v>
      </c>
      <c r="AB33" s="136">
        <f>IF($D$6=0,"",HLOOKUP($D$6,申請情報!$H$5:$GY$109,AB$34))</f>
        <v>0</v>
      </c>
      <c r="AC33" s="138">
        <f>IF($D$6=0,"",HLOOKUP($D$6,申請情報!$H$5:$GY$109,AC$34))</f>
        <v>0</v>
      </c>
      <c r="AD33" s="143">
        <f>IF($D$6=0,"",HLOOKUP($D$6,申請情報!$H$5:$GY$109,AD$34))</f>
        <v>0</v>
      </c>
      <c r="AE33" s="141">
        <f>IF($D$6=0,"",HLOOKUP($D$6,申請情報!$H$5:$GY$109,AE$34))</f>
        <v>0</v>
      </c>
      <c r="AF33" s="138">
        <f>IF($D$6=0,"",HLOOKUP($D$6,申請情報!$H$5:$GY$109,AF$34))</f>
        <v>0</v>
      </c>
      <c r="AG33" s="138">
        <f>IF($D$6=0,"",HLOOKUP($D$6,申請情報!$H$5:$GY$109,AG$34))</f>
        <v>0</v>
      </c>
      <c r="AH33" s="140">
        <f>IF($D$6=0,"",HLOOKUP($D$6,申請情報!$H$5:$GY$109,AH$34))</f>
        <v>0</v>
      </c>
      <c r="AI33" s="135">
        <f>IF($D$6=0,"",HLOOKUP($D$6,申請情報!$H$5:$GY$109,AI$34))</f>
        <v>0</v>
      </c>
      <c r="AJ33" s="136">
        <f>IF($D$6=0,"",HLOOKUP($D$6,申請情報!$H$5:$GY$109,AJ$34))</f>
        <v>0</v>
      </c>
      <c r="AK33" s="139">
        <f>IF($D$6=0,"",HLOOKUP($D$6,申請情報!$H$5:$GY$109,AK$34))</f>
        <v>0</v>
      </c>
      <c r="AL33" s="134">
        <f>IF($D$6=0,"",HLOOKUP($D$6,申請情報!$H$5:$GY$109,AL$34))</f>
        <v>0</v>
      </c>
      <c r="AM33" s="131">
        <f>IF($D$6=0,"",HLOOKUP($D$6,申請情報!$H$5:$GY$109,AM$34))</f>
        <v>0</v>
      </c>
      <c r="AN33" s="141">
        <f>IF($D$6=0,"",HLOOKUP($D$6,申請情報!$H$5:$GY$109,AN$34))</f>
        <v>0</v>
      </c>
      <c r="AO33" s="135">
        <f>IF($D$6=0,"",HLOOKUP($D$6,申請情報!$H$5:$GY$109,AO$34))</f>
        <v>0</v>
      </c>
      <c r="AP33" s="136">
        <f>IF($D$6=0,"",HLOOKUP($D$6,申請情報!$H$5:$GY$109,AP$34))</f>
        <v>0</v>
      </c>
      <c r="AQ33" s="140">
        <f>IF($D$6=0,"",HLOOKUP($D$6,申請情報!$H$5:$GY$109,AQ$34))</f>
        <v>0</v>
      </c>
      <c r="AR33" s="135">
        <f>IF($D$6=0,"",HLOOKUP($D$6,申請情報!$H$5:$GY$109,AR$34))</f>
        <v>0</v>
      </c>
      <c r="AS33" s="136">
        <f>IF($D$6=0,"",HLOOKUP($D$6,申請情報!$H$5:$GY$109,AS$34))</f>
        <v>0</v>
      </c>
      <c r="AT33" s="136">
        <f>IF($D$6=0,"",HLOOKUP($D$6,申請情報!$H$5:$GY$109,AT$34))</f>
        <v>0</v>
      </c>
      <c r="AU33" s="134">
        <f>IF($D$6=0,"",HLOOKUP($D$6,申請情報!$H$5:$GY$109,AU$34))</f>
        <v>0</v>
      </c>
      <c r="AV33" s="141">
        <f>IF($D$6=0,"",HLOOKUP($D$6,申請情報!$H$5:$GY$109,AV$34))</f>
        <v>0</v>
      </c>
      <c r="AW33" s="136">
        <f>IF($D$6=0,"",HLOOKUP($D$6,申請情報!$H$5:$GY$109,AW$34))</f>
        <v>0</v>
      </c>
      <c r="AX33" s="136">
        <f>IF($D$6=0,"",HLOOKUP($D$6,申請情報!$H$5:$GY$109,AX$34))</f>
        <v>0</v>
      </c>
      <c r="AY33" s="136">
        <f>IF($D$6=0,"",HLOOKUP($D$6,申請情報!$H$5:$GY$109,AY$34))</f>
        <v>0</v>
      </c>
      <c r="AZ33" s="142">
        <f>IF($D$6=0,"",HLOOKUP($D$6,申請情報!$H$5:$GY$109,AZ$34))</f>
        <v>0</v>
      </c>
      <c r="BA33" s="131">
        <f>IF($D$6=0,"",HLOOKUP($D$6,申請情報!$H$5:$GY$109,BA$34))</f>
        <v>0</v>
      </c>
      <c r="BB33" s="8"/>
      <c r="BC33" s="8"/>
      <c r="BD33" s="8"/>
      <c r="BE33" s="8"/>
      <c r="BF33" s="8"/>
      <c r="BG33" s="8"/>
      <c r="BH33" s="8"/>
      <c r="BI33" s="8"/>
      <c r="BJ33" s="8"/>
      <c r="BK33" s="8"/>
      <c r="BL33" s="8"/>
      <c r="BM33" s="8"/>
      <c r="BN33" s="245"/>
      <c r="BO33" s="245"/>
      <c r="BP33" s="245"/>
      <c r="BQ33" s="245"/>
      <c r="BR33" s="245"/>
      <c r="BS33" s="245"/>
      <c r="BT33" s="245"/>
      <c r="BU33" s="245"/>
      <c r="BV33" s="245"/>
      <c r="BW33" s="245"/>
      <c r="BX33" s="245"/>
      <c r="BY33" s="245"/>
      <c r="BZ33" s="245"/>
      <c r="CA33" s="245"/>
      <c r="CB33" s="245"/>
      <c r="CC33" s="245"/>
      <c r="CD33" s="245"/>
      <c r="CE33" s="245"/>
      <c r="CF33" s="245"/>
      <c r="CG33" s="245"/>
      <c r="CH33" s="245"/>
      <c r="CI33" s="245"/>
      <c r="CJ33" s="245"/>
      <c r="CK33" s="245"/>
      <c r="CL33" s="245"/>
      <c r="CM33" s="245"/>
      <c r="CN33" s="245"/>
      <c r="CO33" s="245"/>
      <c r="CP33" s="245"/>
      <c r="CQ33" s="245"/>
      <c r="CR33" s="245"/>
      <c r="CS33" s="245"/>
      <c r="CT33" s="245"/>
      <c r="CU33" s="245"/>
      <c r="CV33" s="245"/>
      <c r="CW33" s="245"/>
      <c r="CX33" s="245"/>
      <c r="CY33" s="245"/>
      <c r="CZ33" s="245"/>
      <c r="DA33" s="245"/>
      <c r="DB33" s="245"/>
      <c r="DC33" s="245"/>
      <c r="DD33" s="245"/>
      <c r="DE33" s="245"/>
      <c r="DF33" s="245"/>
      <c r="DG33" s="245"/>
      <c r="DH33" s="245"/>
      <c r="DI33" s="245"/>
      <c r="DJ33" s="245"/>
      <c r="DK33" s="245"/>
      <c r="DL33" s="245"/>
      <c r="DM33" s="245"/>
      <c r="DN33" s="245"/>
      <c r="DO33" s="245"/>
      <c r="DP33" s="245"/>
      <c r="DQ33" s="245"/>
      <c r="DR33" s="245"/>
      <c r="DS33" s="245"/>
      <c r="DT33" s="245"/>
      <c r="DU33" s="245"/>
      <c r="DV33" s="245"/>
      <c r="DW33" s="245"/>
      <c r="DX33" s="245"/>
      <c r="DY33" s="245"/>
      <c r="DZ33" s="245"/>
      <c r="EA33" s="245"/>
      <c r="EB33" s="245"/>
      <c r="EC33" s="245"/>
      <c r="ED33" s="245"/>
      <c r="EE33" s="245"/>
      <c r="EF33" s="245"/>
      <c r="EG33" s="245"/>
      <c r="EH33" s="245"/>
    </row>
    <row r="34" spans="1:138" s="252" customFormat="1" ht="24.75" hidden="1" customHeight="1" outlineLevel="1" thickBot="1" x14ac:dyDescent="0.2">
      <c r="A34" s="7"/>
      <c r="B34" s="7"/>
      <c r="C34" s="200"/>
      <c r="D34" s="200"/>
      <c r="E34" s="200"/>
      <c r="F34" s="7"/>
      <c r="G34" s="8"/>
      <c r="H34" s="7"/>
      <c r="I34" s="200" t="s">
        <v>422</v>
      </c>
      <c r="J34" s="257">
        <f>J35+$H$35</f>
        <v>64</v>
      </c>
      <c r="K34" s="257">
        <f>K35+$H$35</f>
        <v>7</v>
      </c>
      <c r="L34" s="257">
        <f t="shared" ref="L34:BA34" si="4">L35+$H$35</f>
        <v>65</v>
      </c>
      <c r="M34" s="257">
        <f t="shared" si="4"/>
        <v>66</v>
      </c>
      <c r="N34" s="257">
        <f t="shared" si="4"/>
        <v>67</v>
      </c>
      <c r="O34" s="257">
        <f t="shared" si="4"/>
        <v>68</v>
      </c>
      <c r="P34" s="257">
        <f t="shared" si="4"/>
        <v>69</v>
      </c>
      <c r="Q34" s="257">
        <f t="shared" si="4"/>
        <v>70</v>
      </c>
      <c r="R34" s="257">
        <f t="shared" si="4"/>
        <v>71</v>
      </c>
      <c r="S34" s="257">
        <f t="shared" si="4"/>
        <v>72</v>
      </c>
      <c r="T34" s="257">
        <f t="shared" si="4"/>
        <v>73</v>
      </c>
      <c r="U34" s="257">
        <f t="shared" si="4"/>
        <v>74</v>
      </c>
      <c r="V34" s="257">
        <f t="shared" si="4"/>
        <v>75</v>
      </c>
      <c r="W34" s="257">
        <f t="shared" si="4"/>
        <v>76</v>
      </c>
      <c r="X34" s="257">
        <f t="shared" si="4"/>
        <v>77</v>
      </c>
      <c r="Y34" s="257">
        <f t="shared" si="4"/>
        <v>78</v>
      </c>
      <c r="Z34" s="257">
        <f t="shared" si="4"/>
        <v>79</v>
      </c>
      <c r="AA34" s="257">
        <f t="shared" si="4"/>
        <v>80</v>
      </c>
      <c r="AB34" s="257">
        <f t="shared" si="4"/>
        <v>81</v>
      </c>
      <c r="AC34" s="257">
        <f t="shared" si="4"/>
        <v>82</v>
      </c>
      <c r="AD34" s="257">
        <f t="shared" si="4"/>
        <v>83</v>
      </c>
      <c r="AE34" s="257">
        <f t="shared" si="4"/>
        <v>84</v>
      </c>
      <c r="AF34" s="257">
        <f t="shared" si="4"/>
        <v>85</v>
      </c>
      <c r="AG34" s="257">
        <f t="shared" si="4"/>
        <v>86</v>
      </c>
      <c r="AH34" s="257">
        <f t="shared" si="4"/>
        <v>87</v>
      </c>
      <c r="AI34" s="257">
        <f t="shared" si="4"/>
        <v>88</v>
      </c>
      <c r="AJ34" s="257">
        <f t="shared" si="4"/>
        <v>89</v>
      </c>
      <c r="AK34" s="257">
        <f t="shared" si="4"/>
        <v>90</v>
      </c>
      <c r="AL34" s="257">
        <f t="shared" si="4"/>
        <v>91</v>
      </c>
      <c r="AM34" s="257">
        <f t="shared" si="4"/>
        <v>38</v>
      </c>
      <c r="AN34" s="257">
        <f t="shared" si="4"/>
        <v>92</v>
      </c>
      <c r="AO34" s="257">
        <f t="shared" si="4"/>
        <v>93</v>
      </c>
      <c r="AP34" s="257">
        <f t="shared" si="4"/>
        <v>94</v>
      </c>
      <c r="AQ34" s="257">
        <f t="shared" si="4"/>
        <v>95</v>
      </c>
      <c r="AR34" s="257">
        <f t="shared" si="4"/>
        <v>96</v>
      </c>
      <c r="AS34" s="257">
        <f t="shared" si="4"/>
        <v>97</v>
      </c>
      <c r="AT34" s="257">
        <f t="shared" si="4"/>
        <v>98</v>
      </c>
      <c r="AU34" s="257">
        <f t="shared" si="4"/>
        <v>99</v>
      </c>
      <c r="AV34" s="257">
        <f t="shared" si="4"/>
        <v>100</v>
      </c>
      <c r="AW34" s="257">
        <f t="shared" si="4"/>
        <v>101</v>
      </c>
      <c r="AX34" s="257">
        <f t="shared" si="4"/>
        <v>102</v>
      </c>
      <c r="AY34" s="257">
        <f t="shared" si="4"/>
        <v>103</v>
      </c>
      <c r="AZ34" s="257">
        <f t="shared" si="4"/>
        <v>104</v>
      </c>
      <c r="BA34" s="257">
        <f t="shared" si="4"/>
        <v>105</v>
      </c>
      <c r="BB34" s="7"/>
      <c r="BC34" s="7"/>
      <c r="BD34" s="7"/>
      <c r="BE34" s="7"/>
      <c r="BF34" s="7"/>
      <c r="BG34" s="7"/>
      <c r="BH34" s="7"/>
      <c r="BI34" s="7"/>
      <c r="BJ34" s="7"/>
      <c r="BK34" s="7"/>
      <c r="BL34" s="7"/>
      <c r="BM34" s="7"/>
      <c r="BN34" s="244"/>
      <c r="BO34" s="244"/>
      <c r="BP34" s="244"/>
      <c r="BQ34" s="244"/>
      <c r="BR34" s="244"/>
      <c r="BS34" s="244"/>
      <c r="BT34" s="244"/>
      <c r="BU34" s="244"/>
      <c r="BV34" s="244"/>
      <c r="BW34" s="244"/>
      <c r="BX34" s="244"/>
      <c r="BY34" s="244"/>
      <c r="BZ34" s="244"/>
      <c r="CA34" s="244"/>
      <c r="CB34" s="244"/>
      <c r="CC34" s="244"/>
      <c r="CD34" s="244"/>
      <c r="CE34" s="244"/>
      <c r="CF34" s="244"/>
      <c r="CG34" s="244"/>
      <c r="CH34" s="244"/>
      <c r="CI34" s="244"/>
      <c r="CJ34" s="244"/>
      <c r="CK34" s="244"/>
      <c r="CL34" s="244"/>
      <c r="CM34" s="244"/>
      <c r="CN34" s="244"/>
      <c r="CO34" s="244"/>
      <c r="CP34" s="244"/>
      <c r="CQ34" s="244"/>
      <c r="CR34" s="244"/>
      <c r="CS34" s="244"/>
      <c r="CT34" s="244"/>
      <c r="CU34" s="244"/>
      <c r="CV34" s="244"/>
      <c r="CW34" s="244"/>
      <c r="CX34" s="244"/>
      <c r="CY34" s="244"/>
      <c r="CZ34" s="244"/>
      <c r="DA34" s="244"/>
      <c r="DB34" s="244"/>
      <c r="DC34" s="244"/>
      <c r="DD34" s="244"/>
      <c r="DE34" s="244"/>
      <c r="DF34" s="244"/>
      <c r="DG34" s="244"/>
      <c r="DH34" s="244"/>
      <c r="DI34" s="244"/>
      <c r="DJ34" s="244"/>
      <c r="DK34" s="244"/>
      <c r="DL34" s="244"/>
      <c r="DM34" s="244"/>
      <c r="DN34" s="244"/>
      <c r="DO34" s="244"/>
      <c r="DP34" s="244"/>
      <c r="DQ34" s="244"/>
      <c r="DR34" s="244"/>
      <c r="DS34" s="244"/>
      <c r="DT34" s="244"/>
      <c r="DU34" s="244"/>
      <c r="DV34" s="244"/>
      <c r="DW34" s="244"/>
      <c r="DX34" s="244"/>
      <c r="DY34" s="244"/>
      <c r="DZ34" s="244"/>
      <c r="EA34" s="244"/>
      <c r="EB34" s="244"/>
      <c r="EC34" s="244"/>
      <c r="ED34" s="244"/>
      <c r="EE34" s="244"/>
      <c r="EF34" s="244"/>
      <c r="EG34" s="244"/>
    </row>
    <row r="35" spans="1:138" ht="24.75" hidden="1" customHeight="1" outlineLevel="1" thickBot="1" x14ac:dyDescent="0.2">
      <c r="A35" s="7"/>
      <c r="B35" s="7"/>
      <c r="F35" s="7"/>
      <c r="G35" s="8"/>
      <c r="H35" s="256"/>
      <c r="I35" s="248" t="s">
        <v>427</v>
      </c>
      <c r="J35" s="247">
        <v>64</v>
      </c>
      <c r="K35" s="247">
        <v>7</v>
      </c>
      <c r="L35" s="247">
        <v>65</v>
      </c>
      <c r="M35" s="247">
        <v>66</v>
      </c>
      <c r="N35" s="247">
        <v>67</v>
      </c>
      <c r="O35" s="247">
        <v>68</v>
      </c>
      <c r="P35" s="247">
        <v>69</v>
      </c>
      <c r="Q35" s="247">
        <v>70</v>
      </c>
      <c r="R35" s="247">
        <v>71</v>
      </c>
      <c r="S35" s="247">
        <v>72</v>
      </c>
      <c r="T35" s="247">
        <v>73</v>
      </c>
      <c r="U35" s="247">
        <v>74</v>
      </c>
      <c r="V35" s="247">
        <v>75</v>
      </c>
      <c r="W35" s="247">
        <v>76</v>
      </c>
      <c r="X35" s="247">
        <v>77</v>
      </c>
      <c r="Y35" s="247">
        <v>78</v>
      </c>
      <c r="Z35" s="247">
        <v>79</v>
      </c>
      <c r="AA35" s="247">
        <v>80</v>
      </c>
      <c r="AB35" s="247">
        <v>81</v>
      </c>
      <c r="AC35" s="247">
        <v>82</v>
      </c>
      <c r="AD35" s="247">
        <v>83</v>
      </c>
      <c r="AE35" s="247">
        <v>84</v>
      </c>
      <c r="AF35" s="247">
        <v>85</v>
      </c>
      <c r="AG35" s="247">
        <v>86</v>
      </c>
      <c r="AH35" s="247">
        <v>87</v>
      </c>
      <c r="AI35" s="247">
        <v>88</v>
      </c>
      <c r="AJ35" s="247">
        <v>89</v>
      </c>
      <c r="AK35" s="247">
        <v>90</v>
      </c>
      <c r="AL35" s="247">
        <v>91</v>
      </c>
      <c r="AM35" s="247">
        <v>38</v>
      </c>
      <c r="AN35" s="247">
        <v>92</v>
      </c>
      <c r="AO35" s="247">
        <v>93</v>
      </c>
      <c r="AP35" s="247">
        <v>94</v>
      </c>
      <c r="AQ35" s="247">
        <v>95</v>
      </c>
      <c r="AR35" s="247">
        <v>96</v>
      </c>
      <c r="AS35" s="247">
        <v>97</v>
      </c>
      <c r="AT35" s="247">
        <v>98</v>
      </c>
      <c r="AU35" s="247">
        <v>99</v>
      </c>
      <c r="AV35" s="247">
        <v>100</v>
      </c>
      <c r="AW35" s="247">
        <v>101</v>
      </c>
      <c r="AX35" s="247">
        <v>102</v>
      </c>
      <c r="AY35" s="247">
        <v>103</v>
      </c>
      <c r="AZ35" s="247">
        <v>104</v>
      </c>
      <c r="BA35" s="247">
        <v>105</v>
      </c>
      <c r="BB35" s="7"/>
      <c r="BC35" s="7"/>
      <c r="BD35" s="7"/>
      <c r="BE35" s="7"/>
      <c r="BF35" s="7"/>
      <c r="BG35" s="7"/>
      <c r="BH35" s="7"/>
      <c r="BI35" s="7"/>
      <c r="BJ35" s="7"/>
      <c r="BK35" s="7"/>
      <c r="BL35" s="7"/>
      <c r="BM35" s="7"/>
    </row>
    <row r="36" spans="1:138" ht="24.75" customHeight="1" collapsed="1" x14ac:dyDescent="0.15">
      <c r="A36" s="7"/>
      <c r="B36" s="7"/>
      <c r="F36" s="7"/>
      <c r="G36" s="8"/>
      <c r="H36" s="243"/>
      <c r="I36" s="7"/>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7"/>
      <c r="BC36" s="7"/>
      <c r="BD36" s="8"/>
      <c r="BE36" s="8"/>
      <c r="BF36" s="8"/>
      <c r="BG36" s="8"/>
      <c r="BH36" s="8"/>
      <c r="BI36" s="8"/>
      <c r="BJ36" s="8"/>
      <c r="BK36" s="8"/>
      <c r="BL36" s="7"/>
      <c r="BM36" s="7"/>
    </row>
    <row r="37" spans="1:138" ht="24.75" customHeight="1" x14ac:dyDescent="0.15">
      <c r="A37" s="7"/>
      <c r="B37" s="7"/>
      <c r="F37" s="7"/>
      <c r="G37" s="8"/>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row>
    <row r="38" spans="1:138" ht="24.75" customHeight="1" x14ac:dyDescent="0.15">
      <c r="A38" s="7"/>
      <c r="B38" s="7"/>
      <c r="F38" s="7"/>
      <c r="G38" s="8"/>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row>
    <row r="39" spans="1:138" ht="24.75" customHeight="1" x14ac:dyDescent="0.15">
      <c r="A39" s="7"/>
      <c r="B39" s="7"/>
      <c r="F39" s="7"/>
      <c r="G39" s="8"/>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row>
    <row r="40" spans="1:138" ht="24.75" customHeight="1" x14ac:dyDescent="0.15">
      <c r="A40" s="7"/>
      <c r="B40" s="7"/>
      <c r="F40" s="7"/>
      <c r="G40" s="8"/>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row>
    <row r="41" spans="1:138" ht="24.75" customHeight="1" x14ac:dyDescent="0.15">
      <c r="A41" s="7"/>
      <c r="B41" s="7"/>
      <c r="F41" s="7"/>
      <c r="G41" s="8"/>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row>
    <row r="42" spans="1:138" ht="24.75" customHeight="1" x14ac:dyDescent="0.15">
      <c r="A42" s="7"/>
      <c r="B42" s="7"/>
      <c r="F42" s="7"/>
      <c r="G42" s="8"/>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row>
    <row r="43" spans="1:138" ht="24.75" customHeight="1" x14ac:dyDescent="0.15">
      <c r="A43" s="7"/>
      <c r="B43" s="7"/>
      <c r="F43" s="7"/>
      <c r="G43" s="8"/>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row>
    <row r="44" spans="1:138" ht="24.75" hidden="1" customHeight="1" x14ac:dyDescent="0.15">
      <c r="C44" s="244"/>
      <c r="D44" s="244"/>
      <c r="E44" s="244"/>
    </row>
    <row r="45" spans="1:138" ht="24.75" hidden="1" customHeight="1" x14ac:dyDescent="0.15">
      <c r="C45" s="244"/>
      <c r="D45" s="244"/>
      <c r="E45" s="244"/>
      <c r="Z45" s="244">
        <f>データリスト!M15</f>
        <v>0</v>
      </c>
      <c r="AA45" s="244">
        <f>データリスト!N15</f>
        <v>0</v>
      </c>
      <c r="BK45" s="244">
        <f>データリスト!L15</f>
        <v>0</v>
      </c>
    </row>
    <row r="46" spans="1:138" ht="24.75" hidden="1" customHeight="1" x14ac:dyDescent="0.15">
      <c r="C46" s="244"/>
      <c r="D46" s="244"/>
      <c r="E46" s="244"/>
    </row>
    <row r="47" spans="1:138" ht="24.75" hidden="1" customHeight="1" x14ac:dyDescent="0.15">
      <c r="C47" s="244"/>
      <c r="D47" s="244"/>
      <c r="E47" s="244"/>
    </row>
    <row r="48" spans="1:138" ht="24.75" hidden="1" customHeight="1" x14ac:dyDescent="0.15">
      <c r="C48" s="244"/>
      <c r="D48" s="244"/>
      <c r="E48" s="244"/>
    </row>
    <row r="49" spans="3:5" ht="24.75" hidden="1" customHeight="1" x14ac:dyDescent="0.15">
      <c r="C49" s="244"/>
      <c r="D49" s="244"/>
      <c r="E49" s="244"/>
    </row>
    <row r="50" spans="3:5" ht="24.75" hidden="1" customHeight="1" x14ac:dyDescent="0.15">
      <c r="C50" s="244"/>
      <c r="D50" s="244"/>
      <c r="E50" s="244"/>
    </row>
    <row r="51" spans="3:5" ht="24.75" hidden="1" customHeight="1" x14ac:dyDescent="0.15">
      <c r="C51" s="244"/>
      <c r="D51" s="244"/>
      <c r="E51" s="244"/>
    </row>
    <row r="52" spans="3:5" ht="24.75" hidden="1" customHeight="1" x14ac:dyDescent="0.15">
      <c r="C52" s="244"/>
      <c r="D52" s="244"/>
      <c r="E52" s="244"/>
    </row>
    <row r="53" spans="3:5" ht="24.75" hidden="1" customHeight="1" x14ac:dyDescent="0.15">
      <c r="C53" s="244"/>
      <c r="D53" s="244"/>
      <c r="E53" s="244"/>
    </row>
    <row r="54" spans="3:5" ht="24.75" hidden="1" customHeight="1" x14ac:dyDescent="0.15">
      <c r="C54" s="244"/>
      <c r="D54" s="244"/>
      <c r="E54" s="244"/>
    </row>
    <row r="55" spans="3:5" ht="24.75" hidden="1" customHeight="1" x14ac:dyDescent="0.15">
      <c r="C55" s="244"/>
      <c r="D55" s="244"/>
      <c r="E55" s="244"/>
    </row>
    <row r="56" spans="3:5" ht="24.75" hidden="1" customHeight="1" x14ac:dyDescent="0.15">
      <c r="C56" s="244"/>
      <c r="D56" s="244"/>
      <c r="E56" s="244"/>
    </row>
    <row r="57" spans="3:5" ht="24.75" hidden="1" customHeight="1" x14ac:dyDescent="0.15">
      <c r="C57" s="244"/>
      <c r="D57" s="244"/>
      <c r="E57" s="244"/>
    </row>
    <row r="58" spans="3:5" ht="24.75" hidden="1" customHeight="1" x14ac:dyDescent="0.15">
      <c r="C58" s="244"/>
      <c r="D58" s="244"/>
      <c r="E58" s="244"/>
    </row>
    <row r="59" spans="3:5" ht="24.75" hidden="1" customHeight="1" x14ac:dyDescent="0.15">
      <c r="C59" s="244"/>
      <c r="D59" s="244"/>
      <c r="E59" s="244"/>
    </row>
    <row r="60" spans="3:5" ht="24.75" hidden="1" customHeight="1" x14ac:dyDescent="0.15">
      <c r="C60" s="244"/>
      <c r="D60" s="244"/>
      <c r="E60" s="244"/>
    </row>
    <row r="61" spans="3:5" ht="24.75" hidden="1" customHeight="1" x14ac:dyDescent="0.15">
      <c r="C61" s="244"/>
      <c r="D61" s="244"/>
      <c r="E61" s="244"/>
    </row>
    <row r="62" spans="3:5" ht="24.75" hidden="1" customHeight="1" x14ac:dyDescent="0.15">
      <c r="C62" s="244"/>
      <c r="D62" s="244"/>
      <c r="E62" s="244"/>
    </row>
    <row r="63" spans="3:5" ht="24.75" hidden="1" customHeight="1" x14ac:dyDescent="0.15">
      <c r="C63" s="244"/>
      <c r="D63" s="244"/>
      <c r="E63" s="244"/>
    </row>
    <row r="64" spans="3:5" ht="24.75" hidden="1" customHeight="1" x14ac:dyDescent="0.15">
      <c r="C64" s="244"/>
      <c r="D64" s="244"/>
      <c r="E64" s="244"/>
    </row>
    <row r="65" spans="3:5" ht="24.75" hidden="1" customHeight="1" x14ac:dyDescent="0.15">
      <c r="C65" s="244"/>
      <c r="D65" s="244"/>
      <c r="E65" s="244"/>
    </row>
    <row r="66" spans="3:5" ht="24.75" hidden="1" customHeight="1" x14ac:dyDescent="0.15">
      <c r="C66" s="244"/>
      <c r="D66" s="244"/>
      <c r="E66" s="244"/>
    </row>
    <row r="67" spans="3:5" ht="24.75" hidden="1" customHeight="1" x14ac:dyDescent="0.15">
      <c r="C67" s="244"/>
      <c r="D67" s="244"/>
      <c r="E67" s="244"/>
    </row>
    <row r="68" spans="3:5" ht="24.75" hidden="1" customHeight="1" x14ac:dyDescent="0.15">
      <c r="C68" s="244"/>
      <c r="D68" s="244"/>
      <c r="E68" s="244"/>
    </row>
    <row r="69" spans="3:5" ht="24.75" hidden="1" customHeight="1" x14ac:dyDescent="0.15">
      <c r="C69" s="244"/>
      <c r="D69" s="244"/>
      <c r="E69" s="244"/>
    </row>
    <row r="70" spans="3:5" ht="24.75" hidden="1" customHeight="1" x14ac:dyDescent="0.15">
      <c r="C70" s="244"/>
      <c r="D70" s="244"/>
      <c r="E70" s="244"/>
    </row>
    <row r="71" spans="3:5" ht="24.75" hidden="1" customHeight="1" x14ac:dyDescent="0.15">
      <c r="C71" s="244"/>
      <c r="D71" s="244"/>
      <c r="E71" s="244"/>
    </row>
    <row r="72" spans="3:5" ht="24.75" hidden="1" customHeight="1" x14ac:dyDescent="0.15">
      <c r="C72" s="244"/>
      <c r="D72" s="244"/>
      <c r="E72" s="244"/>
    </row>
    <row r="73" spans="3:5" ht="24.75" hidden="1" customHeight="1" x14ac:dyDescent="0.15">
      <c r="C73" s="244"/>
      <c r="D73" s="244"/>
      <c r="E73" s="244"/>
    </row>
    <row r="74" spans="3:5" ht="24.75" hidden="1" customHeight="1" x14ac:dyDescent="0.15">
      <c r="C74" s="244"/>
      <c r="D74" s="244"/>
      <c r="E74" s="244"/>
    </row>
    <row r="75" spans="3:5" ht="24.75" hidden="1" customHeight="1" x14ac:dyDescent="0.15">
      <c r="C75" s="244"/>
      <c r="D75" s="244"/>
      <c r="E75" s="244"/>
    </row>
    <row r="76" spans="3:5" ht="24.75" hidden="1" customHeight="1" x14ac:dyDescent="0.15">
      <c r="C76" s="244"/>
      <c r="D76" s="244"/>
      <c r="E76" s="244"/>
    </row>
    <row r="77" spans="3:5" ht="24.75" hidden="1" customHeight="1" x14ac:dyDescent="0.15">
      <c r="C77" s="244"/>
      <c r="D77" s="244"/>
      <c r="E77" s="244"/>
    </row>
    <row r="78" spans="3:5" ht="24.75" hidden="1" customHeight="1" x14ac:dyDescent="0.15">
      <c r="C78" s="244"/>
      <c r="D78" s="244"/>
      <c r="E78" s="244"/>
    </row>
    <row r="79" spans="3:5" ht="24.75" hidden="1" customHeight="1" x14ac:dyDescent="0.15">
      <c r="C79" s="244"/>
      <c r="D79" s="244"/>
      <c r="E79" s="244"/>
    </row>
    <row r="80" spans="3:5" ht="24.75" hidden="1" customHeight="1" x14ac:dyDescent="0.15">
      <c r="C80" s="244"/>
      <c r="D80" s="244"/>
      <c r="E80" s="244"/>
    </row>
    <row r="81" spans="3:5" ht="24.75" hidden="1" customHeight="1" x14ac:dyDescent="0.15">
      <c r="C81" s="244"/>
      <c r="D81" s="244"/>
      <c r="E81" s="244"/>
    </row>
    <row r="82" spans="3:5" ht="24.75" hidden="1" customHeight="1" x14ac:dyDescent="0.15">
      <c r="C82" s="244"/>
      <c r="D82" s="244"/>
      <c r="E82" s="244"/>
    </row>
    <row r="83" spans="3:5" ht="24.75" hidden="1" customHeight="1" x14ac:dyDescent="0.15">
      <c r="C83" s="244"/>
      <c r="D83" s="244"/>
      <c r="E83" s="244"/>
    </row>
    <row r="84" spans="3:5" ht="24.75" hidden="1" customHeight="1" x14ac:dyDescent="0.15">
      <c r="C84" s="244"/>
      <c r="D84" s="244"/>
      <c r="E84" s="244"/>
    </row>
    <row r="85" spans="3:5" ht="24.75" hidden="1" customHeight="1" x14ac:dyDescent="0.15">
      <c r="C85" s="244"/>
      <c r="D85" s="244"/>
      <c r="E85" s="244"/>
    </row>
    <row r="86" spans="3:5" ht="24.75" hidden="1" customHeight="1" x14ac:dyDescent="0.15">
      <c r="C86" s="244"/>
      <c r="D86" s="244"/>
      <c r="E86" s="244"/>
    </row>
    <row r="87" spans="3:5" ht="24.75" hidden="1" customHeight="1" x14ac:dyDescent="0.15">
      <c r="C87" s="244"/>
      <c r="D87" s="244"/>
      <c r="E87" s="244"/>
    </row>
    <row r="88" spans="3:5" ht="24.75" hidden="1" customHeight="1" x14ac:dyDescent="0.15">
      <c r="C88" s="244"/>
      <c r="D88" s="244"/>
      <c r="E88" s="244"/>
    </row>
    <row r="89" spans="3:5" ht="24.75" hidden="1" customHeight="1" x14ac:dyDescent="0.15">
      <c r="C89" s="244"/>
      <c r="D89" s="244"/>
      <c r="E89" s="244"/>
    </row>
    <row r="90" spans="3:5" ht="24.75" hidden="1" customHeight="1" x14ac:dyDescent="0.15">
      <c r="C90" s="244"/>
      <c r="D90" s="244"/>
      <c r="E90" s="244"/>
    </row>
    <row r="91" spans="3:5" ht="24.75" hidden="1" customHeight="1" x14ac:dyDescent="0.15">
      <c r="C91" s="244"/>
      <c r="D91" s="244"/>
      <c r="E91" s="244"/>
    </row>
    <row r="92" spans="3:5" ht="24.75" hidden="1" customHeight="1" x14ac:dyDescent="0.15">
      <c r="C92" s="244"/>
      <c r="D92" s="244"/>
      <c r="E92" s="244"/>
    </row>
    <row r="93" spans="3:5" ht="24.75" hidden="1" customHeight="1" x14ac:dyDescent="0.15">
      <c r="C93" s="244"/>
      <c r="D93" s="244"/>
      <c r="E93" s="244"/>
    </row>
    <row r="94" spans="3:5" ht="24.75" hidden="1" customHeight="1" x14ac:dyDescent="0.15">
      <c r="C94" s="244"/>
      <c r="D94" s="244"/>
      <c r="E94" s="244"/>
    </row>
    <row r="95" spans="3:5" ht="24.75" hidden="1" customHeight="1" x14ac:dyDescent="0.15">
      <c r="C95" s="244"/>
      <c r="D95" s="244"/>
      <c r="E95" s="244"/>
    </row>
    <row r="96" spans="3:5" ht="24.75" hidden="1" customHeight="1" x14ac:dyDescent="0.15">
      <c r="C96" s="244"/>
      <c r="D96" s="244"/>
      <c r="E96" s="244"/>
    </row>
    <row r="97" spans="3:5" ht="24.75" hidden="1" customHeight="1" x14ac:dyDescent="0.15">
      <c r="C97" s="244"/>
      <c r="D97" s="244"/>
      <c r="E97" s="244"/>
    </row>
    <row r="98" spans="3:5" ht="24.75" hidden="1" customHeight="1" x14ac:dyDescent="0.15">
      <c r="C98" s="244"/>
      <c r="D98" s="244"/>
      <c r="E98" s="244"/>
    </row>
    <row r="99" spans="3:5" ht="24.75" hidden="1" customHeight="1" x14ac:dyDescent="0.15">
      <c r="C99" s="244"/>
      <c r="D99" s="244"/>
      <c r="E99" s="244"/>
    </row>
    <row r="100" spans="3:5" ht="24.75" hidden="1" customHeight="1" x14ac:dyDescent="0.15">
      <c r="C100" s="244"/>
      <c r="D100" s="244"/>
      <c r="E100" s="244"/>
    </row>
    <row r="101" spans="3:5" ht="24.75" hidden="1" customHeight="1" x14ac:dyDescent="0.15">
      <c r="C101" s="244"/>
      <c r="D101" s="244"/>
      <c r="E101" s="244"/>
    </row>
    <row r="102" spans="3:5" ht="24.75" hidden="1" customHeight="1" x14ac:dyDescent="0.15">
      <c r="C102" s="244"/>
      <c r="D102" s="244"/>
      <c r="E102" s="244"/>
    </row>
    <row r="103" spans="3:5" ht="24.75" hidden="1" customHeight="1" x14ac:dyDescent="0.15">
      <c r="C103" s="244"/>
      <c r="D103" s="244"/>
      <c r="E103" s="244"/>
    </row>
    <row r="104" spans="3:5" ht="24.75" hidden="1" customHeight="1" x14ac:dyDescent="0.15">
      <c r="C104" s="244"/>
      <c r="D104" s="244"/>
      <c r="E104" s="244"/>
    </row>
    <row r="105" spans="3:5" ht="24.75" hidden="1" customHeight="1" x14ac:dyDescent="0.15">
      <c r="C105" s="244"/>
      <c r="D105" s="244"/>
      <c r="E105" s="244"/>
    </row>
    <row r="106" spans="3:5" ht="24.75" hidden="1" customHeight="1" x14ac:dyDescent="0.15">
      <c r="C106" s="244"/>
      <c r="D106" s="244"/>
      <c r="E106" s="244"/>
    </row>
    <row r="107" spans="3:5" ht="24.75" hidden="1" customHeight="1" x14ac:dyDescent="0.15">
      <c r="C107" s="244"/>
      <c r="D107" s="244"/>
      <c r="E107" s="244"/>
    </row>
    <row r="108" spans="3:5" ht="24.75" hidden="1" customHeight="1" x14ac:dyDescent="0.15">
      <c r="C108" s="244"/>
      <c r="D108" s="244"/>
      <c r="E108" s="244"/>
    </row>
    <row r="109" spans="3:5" ht="24.75" hidden="1" customHeight="1" x14ac:dyDescent="0.15">
      <c r="C109" s="244"/>
      <c r="D109" s="244"/>
      <c r="E109" s="244"/>
    </row>
    <row r="110" spans="3:5" ht="24.75" hidden="1" customHeight="1" x14ac:dyDescent="0.15">
      <c r="C110" s="244"/>
      <c r="D110" s="244"/>
      <c r="E110" s="244"/>
    </row>
    <row r="111" spans="3:5" ht="24.75" hidden="1" customHeight="1" x14ac:dyDescent="0.15">
      <c r="C111" s="244"/>
      <c r="D111" s="244"/>
      <c r="E111" s="244"/>
    </row>
    <row r="112" spans="3:5" ht="24.75" hidden="1" customHeight="1" x14ac:dyDescent="0.15">
      <c r="C112" s="244"/>
      <c r="D112" s="244"/>
      <c r="E112" s="244"/>
    </row>
    <row r="113" spans="3:5" ht="24.75" hidden="1" customHeight="1" x14ac:dyDescent="0.15">
      <c r="C113" s="244"/>
      <c r="D113" s="244"/>
      <c r="E113" s="244"/>
    </row>
    <row r="114" spans="3:5" hidden="1" x14ac:dyDescent="0.15">
      <c r="C114" s="244"/>
      <c r="D114" s="244"/>
      <c r="E114" s="244"/>
    </row>
  </sheetData>
  <sheetProtection algorithmName="SHA-512" hashValue="GX92eQtwS+SGOnsZuIcv9KvTUk141ZXny7oxWAaRQR6oMUl8yCSLpSLO6K92eqBL3c+21MYtQQGRvRQkjMj4+g==" saltValue="Or54jDQnzXO2cYDuO6GoDQ==" spinCount="100000" sheet="1" objects="1" scenarios="1"/>
  <mergeCells count="43">
    <mergeCell ref="C8:E8"/>
    <mergeCell ref="AD10:AD11"/>
    <mergeCell ref="W23:AA23"/>
    <mergeCell ref="J23:U23"/>
    <mergeCell ref="N30:O31"/>
    <mergeCell ref="P30:P32"/>
    <mergeCell ref="Z10:Z11"/>
    <mergeCell ref="J9:P9"/>
    <mergeCell ref="K10:K11"/>
    <mergeCell ref="L10:L11"/>
    <mergeCell ref="J10:J11"/>
    <mergeCell ref="AL10:AU10"/>
    <mergeCell ref="AV10:AW10"/>
    <mergeCell ref="AY10:AY11"/>
    <mergeCell ref="M10:M11"/>
    <mergeCell ref="N10:N11"/>
    <mergeCell ref="AB10:AB11"/>
    <mergeCell ref="AC10:AC11"/>
    <mergeCell ref="AE10:AE11"/>
    <mergeCell ref="AF10:AG10"/>
    <mergeCell ref="AH10:AI10"/>
    <mergeCell ref="G3:I3"/>
    <mergeCell ref="G4:I4"/>
    <mergeCell ref="O10:O11"/>
    <mergeCell ref="P10:P11"/>
    <mergeCell ref="AJ10:AK10"/>
    <mergeCell ref="AA10:AA11"/>
    <mergeCell ref="BA30:BA32"/>
    <mergeCell ref="J30:J32"/>
    <mergeCell ref="AA31:AD31"/>
    <mergeCell ref="L30:L32"/>
    <mergeCell ref="M30:M32"/>
    <mergeCell ref="AE31:AH31"/>
    <mergeCell ref="Q30:Q32"/>
    <mergeCell ref="AR31:AU31"/>
    <mergeCell ref="AN31:AQ31"/>
    <mergeCell ref="AI31:AL31"/>
    <mergeCell ref="AM30:AU30"/>
    <mergeCell ref="K30:K32"/>
    <mergeCell ref="S31:V31"/>
    <mergeCell ref="R31:R32"/>
    <mergeCell ref="AV30:AZ31"/>
    <mergeCell ref="AM31:AM32"/>
  </mergeCells>
  <phoneticPr fontId="1"/>
  <pageMargins left="0.39370078740157483" right="0.39370078740157483" top="0.98425196850393704"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AC6D9-1D8B-4C56-867E-C0D72DEAD098}">
  <sheetPr>
    <tabColor theme="2" tint="-0.499984740745262"/>
  </sheetPr>
  <dimension ref="A1:O200"/>
  <sheetViews>
    <sheetView zoomScale="85" zoomScaleNormal="85" workbookViewId="0">
      <selection activeCell="N7" sqref="N7"/>
    </sheetView>
  </sheetViews>
  <sheetFormatPr defaultColWidth="0" defaultRowHeight="13.5" zeroHeight="1" x14ac:dyDescent="0.15"/>
  <cols>
    <col min="1" max="1" width="4.125" customWidth="1"/>
    <col min="2" max="2" width="20" customWidth="1"/>
    <col min="3" max="10" width="9" customWidth="1"/>
    <col min="11" max="11" width="9" hidden="1" customWidth="1"/>
    <col min="12" max="15" width="0" hidden="1" customWidth="1"/>
    <col min="16" max="16384" width="9" hidden="1"/>
  </cols>
  <sheetData>
    <row r="1" spans="1:10" ht="24.75" customHeight="1" x14ac:dyDescent="0.15">
      <c r="A1" s="117"/>
      <c r="B1" s="375" t="s">
        <v>546</v>
      </c>
      <c r="C1" s="117"/>
      <c r="D1" s="117"/>
      <c r="E1" s="117"/>
      <c r="F1" s="117"/>
      <c r="G1" s="117"/>
      <c r="H1" s="117"/>
      <c r="I1" s="117"/>
      <c r="J1" s="117"/>
    </row>
    <row r="2" spans="1:10" x14ac:dyDescent="0.15">
      <c r="A2" s="117"/>
      <c r="B2" s="376" t="s">
        <v>412</v>
      </c>
      <c r="C2" s="117"/>
      <c r="D2" s="117"/>
      <c r="E2" s="117"/>
      <c r="F2" s="117"/>
      <c r="G2" s="117"/>
      <c r="H2" s="117"/>
      <c r="I2" s="117"/>
      <c r="J2" s="117"/>
    </row>
    <row r="3" spans="1:10" x14ac:dyDescent="0.15">
      <c r="A3" s="117"/>
      <c r="B3" s="377" t="s">
        <v>413</v>
      </c>
      <c r="C3" s="117"/>
      <c r="D3" s="117"/>
      <c r="E3" s="117"/>
      <c r="F3" s="117"/>
      <c r="G3" s="117"/>
      <c r="H3" s="117"/>
      <c r="I3" s="117"/>
      <c r="J3" s="117"/>
    </row>
    <row r="4" spans="1:10" x14ac:dyDescent="0.15">
      <c r="A4" s="117"/>
      <c r="B4" s="377" t="s">
        <v>414</v>
      </c>
      <c r="C4" s="117"/>
      <c r="D4" s="117"/>
      <c r="E4" s="117"/>
      <c r="F4" s="117"/>
      <c r="G4" s="117"/>
      <c r="H4" s="117"/>
      <c r="I4" s="117"/>
      <c r="J4" s="117"/>
    </row>
    <row r="5" spans="1:10" x14ac:dyDescent="0.15">
      <c r="A5" s="117"/>
      <c r="B5" s="377" t="s">
        <v>415</v>
      </c>
      <c r="C5" s="117"/>
      <c r="D5" s="117"/>
      <c r="E5" s="117"/>
      <c r="F5" s="117"/>
      <c r="G5" s="117"/>
      <c r="H5" s="117"/>
      <c r="I5" s="117"/>
      <c r="J5" s="117"/>
    </row>
    <row r="6" spans="1:10" x14ac:dyDescent="0.15">
      <c r="A6" s="117"/>
      <c r="B6" s="377" t="s">
        <v>416</v>
      </c>
      <c r="C6" s="117"/>
      <c r="D6" s="117"/>
      <c r="E6" s="117"/>
      <c r="F6" s="117"/>
      <c r="G6" s="117"/>
      <c r="H6" s="117"/>
      <c r="I6" s="117"/>
      <c r="J6" s="117"/>
    </row>
    <row r="7" spans="1:10" x14ac:dyDescent="0.15">
      <c r="A7" s="117"/>
      <c r="B7" s="377" t="s">
        <v>417</v>
      </c>
      <c r="C7" s="117"/>
      <c r="D7" s="117"/>
      <c r="E7" s="117"/>
      <c r="F7" s="117"/>
      <c r="G7" s="117"/>
      <c r="H7" s="117"/>
      <c r="I7" s="117"/>
      <c r="J7" s="117"/>
    </row>
    <row r="8" spans="1:10" x14ac:dyDescent="0.15">
      <c r="A8" s="117"/>
      <c r="B8" s="377" t="s">
        <v>418</v>
      </c>
      <c r="C8" s="117"/>
      <c r="D8" s="117"/>
      <c r="E8" s="117"/>
      <c r="F8" s="117"/>
      <c r="G8" s="117"/>
      <c r="H8" s="117"/>
      <c r="I8" s="117"/>
      <c r="J8" s="117"/>
    </row>
    <row r="9" spans="1:10" x14ac:dyDescent="0.15">
      <c r="A9" s="117"/>
      <c r="B9" s="377" t="s">
        <v>419</v>
      </c>
      <c r="C9" s="117"/>
      <c r="D9" s="117"/>
      <c r="E9" s="117"/>
      <c r="F9" s="117"/>
      <c r="G9" s="117"/>
      <c r="H9" s="117"/>
      <c r="I9" s="117"/>
      <c r="J9" s="117"/>
    </row>
    <row r="10" spans="1:10" x14ac:dyDescent="0.15">
      <c r="A10" s="117"/>
      <c r="B10" s="378"/>
      <c r="C10" s="117"/>
      <c r="D10" s="117"/>
      <c r="E10" s="117"/>
      <c r="F10" s="117"/>
      <c r="G10" s="117"/>
      <c r="H10" s="117"/>
      <c r="I10" s="117"/>
      <c r="J10" s="117"/>
    </row>
    <row r="11" spans="1:10" x14ac:dyDescent="0.15">
      <c r="A11" s="117"/>
      <c r="B11" s="117"/>
      <c r="C11" s="117"/>
      <c r="D11" s="117"/>
      <c r="E11" s="117"/>
      <c r="F11" s="117"/>
      <c r="G11" s="117"/>
      <c r="H11" s="117"/>
      <c r="I11" s="117"/>
      <c r="J11" s="117"/>
    </row>
    <row r="12" spans="1:10" x14ac:dyDescent="0.15">
      <c r="A12" s="117"/>
      <c r="B12" s="376" t="s">
        <v>424</v>
      </c>
      <c r="C12" s="117"/>
      <c r="D12" s="117"/>
      <c r="E12" s="117"/>
      <c r="F12" s="117"/>
      <c r="G12" s="117"/>
      <c r="H12" s="117"/>
      <c r="I12" s="117"/>
      <c r="J12" s="117"/>
    </row>
    <row r="13" spans="1:10" x14ac:dyDescent="0.15">
      <c r="A13" s="117"/>
      <c r="B13" s="377" t="s">
        <v>425</v>
      </c>
      <c r="C13" s="117"/>
      <c r="D13" s="117"/>
      <c r="E13" s="117"/>
      <c r="F13" s="117"/>
      <c r="G13" s="117"/>
      <c r="H13" s="117"/>
      <c r="I13" s="117"/>
      <c r="J13" s="117"/>
    </row>
    <row r="14" spans="1:10" x14ac:dyDescent="0.15">
      <c r="A14" s="117"/>
      <c r="B14" s="377" t="s">
        <v>426</v>
      </c>
      <c r="C14" s="117"/>
      <c r="D14" s="117"/>
      <c r="E14" s="117"/>
      <c r="F14" s="117"/>
      <c r="G14" s="117"/>
      <c r="H14" s="117"/>
      <c r="I14" s="117"/>
      <c r="J14" s="117"/>
    </row>
    <row r="15" spans="1:10" x14ac:dyDescent="0.15">
      <c r="A15" s="117"/>
      <c r="B15" s="378"/>
      <c r="C15" s="117"/>
      <c r="D15" s="117"/>
      <c r="E15" s="117"/>
      <c r="F15" s="117"/>
      <c r="G15" s="117"/>
      <c r="H15" s="117"/>
      <c r="I15" s="117"/>
      <c r="J15" s="117"/>
    </row>
    <row r="16" spans="1:10" x14ac:dyDescent="0.15">
      <c r="A16" s="117"/>
      <c r="B16" s="117"/>
      <c r="C16" s="117"/>
      <c r="D16" s="117"/>
      <c r="E16" s="117"/>
      <c r="F16" s="117"/>
      <c r="G16" s="117"/>
      <c r="H16" s="117"/>
      <c r="I16" s="117"/>
      <c r="J16" s="117"/>
    </row>
    <row r="17" spans="1:10" x14ac:dyDescent="0.15">
      <c r="A17" s="117"/>
      <c r="B17" s="376" t="s">
        <v>490</v>
      </c>
      <c r="C17" s="117"/>
      <c r="D17" s="117"/>
      <c r="E17" s="117"/>
      <c r="F17" s="117"/>
      <c r="G17" s="117"/>
      <c r="H17" s="117"/>
      <c r="I17" s="117"/>
      <c r="J17" s="117"/>
    </row>
    <row r="18" spans="1:10" x14ac:dyDescent="0.15">
      <c r="A18" s="117"/>
      <c r="B18" s="377" t="s">
        <v>5</v>
      </c>
      <c r="C18" s="117"/>
      <c r="D18" s="117"/>
      <c r="E18" s="117"/>
      <c r="F18" s="117"/>
      <c r="G18" s="117"/>
      <c r="H18" s="117"/>
      <c r="I18" s="117"/>
      <c r="J18" s="117"/>
    </row>
    <row r="19" spans="1:10" x14ac:dyDescent="0.15">
      <c r="A19" s="117"/>
      <c r="B19" s="377" t="s">
        <v>26</v>
      </c>
      <c r="C19" s="117"/>
      <c r="D19" s="117"/>
      <c r="E19" s="117"/>
      <c r="F19" s="117"/>
      <c r="G19" s="117"/>
      <c r="H19" s="117"/>
      <c r="I19" s="117"/>
      <c r="J19" s="117"/>
    </row>
    <row r="20" spans="1:10" x14ac:dyDescent="0.15">
      <c r="A20" s="117"/>
      <c r="B20" s="377" t="s">
        <v>6</v>
      </c>
      <c r="C20" s="117"/>
      <c r="D20" s="117"/>
      <c r="E20" s="117"/>
      <c r="F20" s="117"/>
      <c r="G20" s="117"/>
      <c r="H20" s="117"/>
      <c r="I20" s="117"/>
      <c r="J20" s="117"/>
    </row>
    <row r="21" spans="1:10" x14ac:dyDescent="0.15">
      <c r="A21" s="117"/>
      <c r="B21" s="377" t="s">
        <v>7</v>
      </c>
      <c r="C21" s="117"/>
      <c r="D21" s="117"/>
      <c r="E21" s="117"/>
      <c r="F21" s="117"/>
      <c r="G21" s="117"/>
      <c r="H21" s="117"/>
      <c r="I21" s="117"/>
      <c r="J21" s="117"/>
    </row>
    <row r="22" spans="1:10" x14ac:dyDescent="0.15">
      <c r="A22" s="117"/>
      <c r="B22" s="377" t="s">
        <v>8</v>
      </c>
      <c r="C22" s="117"/>
      <c r="D22" s="117"/>
      <c r="E22" s="117"/>
      <c r="F22" s="117"/>
      <c r="G22" s="117"/>
      <c r="H22" s="117"/>
      <c r="I22" s="117"/>
      <c r="J22" s="117"/>
    </row>
    <row r="23" spans="1:10" x14ac:dyDescent="0.15">
      <c r="A23" s="117"/>
      <c r="B23" s="377" t="s">
        <v>375</v>
      </c>
      <c r="C23" s="117"/>
      <c r="D23" s="117"/>
      <c r="E23" s="117"/>
      <c r="F23" s="117"/>
      <c r="G23" s="117"/>
      <c r="H23" s="117"/>
      <c r="I23" s="117"/>
      <c r="J23" s="117"/>
    </row>
    <row r="24" spans="1:10" x14ac:dyDescent="0.15">
      <c r="A24" s="117"/>
      <c r="B24" s="377" t="s">
        <v>11</v>
      </c>
      <c r="C24" s="117"/>
      <c r="D24" s="117"/>
      <c r="E24" s="117"/>
      <c r="F24" s="117"/>
      <c r="G24" s="117"/>
      <c r="H24" s="117"/>
      <c r="I24" s="117"/>
      <c r="J24" s="117"/>
    </row>
    <row r="25" spans="1:10" x14ac:dyDescent="0.15">
      <c r="A25" s="117"/>
      <c r="B25" s="377" t="s">
        <v>491</v>
      </c>
      <c r="C25" s="117"/>
      <c r="D25" s="117"/>
      <c r="E25" s="117"/>
      <c r="F25" s="117"/>
      <c r="G25" s="117"/>
      <c r="H25" s="117"/>
      <c r="I25" s="117"/>
      <c r="J25" s="117"/>
    </row>
    <row r="26" spans="1:10" x14ac:dyDescent="0.15">
      <c r="A26" s="117"/>
      <c r="B26" s="377" t="s">
        <v>492</v>
      </c>
      <c r="C26" s="117"/>
      <c r="D26" s="117"/>
      <c r="E26" s="117"/>
      <c r="F26" s="117"/>
      <c r="G26" s="117"/>
      <c r="H26" s="117"/>
      <c r="I26" s="117"/>
      <c r="J26" s="117"/>
    </row>
    <row r="27" spans="1:10" x14ac:dyDescent="0.15">
      <c r="A27" s="117"/>
      <c r="B27" s="117"/>
      <c r="C27" s="117"/>
      <c r="D27" s="117"/>
      <c r="E27" s="117"/>
      <c r="F27" s="117"/>
      <c r="G27" s="117"/>
      <c r="H27" s="117"/>
      <c r="I27" s="117"/>
      <c r="J27" s="117"/>
    </row>
    <row r="28" spans="1:10" x14ac:dyDescent="0.15">
      <c r="A28" s="117"/>
      <c r="B28" s="376" t="s">
        <v>516</v>
      </c>
      <c r="C28" s="117"/>
      <c r="D28" s="117"/>
      <c r="E28" s="117"/>
      <c r="F28" s="117"/>
      <c r="G28" s="117"/>
      <c r="H28" s="117"/>
      <c r="I28" s="117"/>
      <c r="J28" s="117"/>
    </row>
    <row r="29" spans="1:10" x14ac:dyDescent="0.15">
      <c r="A29" s="117"/>
      <c r="B29" s="377" t="s">
        <v>522</v>
      </c>
      <c r="C29" s="117"/>
      <c r="D29" s="117"/>
      <c r="E29" s="117"/>
      <c r="F29" s="117"/>
      <c r="G29" s="117"/>
      <c r="H29" s="117"/>
      <c r="I29" s="117"/>
      <c r="J29" s="117"/>
    </row>
    <row r="30" spans="1:10" x14ac:dyDescent="0.15">
      <c r="A30" s="117"/>
      <c r="B30" s="377" t="s">
        <v>521</v>
      </c>
      <c r="C30" s="117"/>
      <c r="D30" s="117"/>
      <c r="E30" s="117"/>
      <c r="F30" s="117"/>
      <c r="G30" s="117"/>
      <c r="H30" s="117"/>
      <c r="I30" s="117"/>
      <c r="J30" s="117"/>
    </row>
    <row r="31" spans="1:10" x14ac:dyDescent="0.15">
      <c r="A31" s="117"/>
      <c r="B31" s="377" t="s">
        <v>520</v>
      </c>
      <c r="C31" s="117"/>
      <c r="D31" s="117"/>
      <c r="E31" s="117"/>
      <c r="F31" s="117"/>
      <c r="G31" s="117"/>
      <c r="H31" s="117"/>
      <c r="I31" s="117"/>
      <c r="J31" s="117"/>
    </row>
    <row r="32" spans="1:10" x14ac:dyDescent="0.15">
      <c r="A32" s="117"/>
      <c r="B32" s="377" t="s">
        <v>519</v>
      </c>
      <c r="C32" s="117"/>
      <c r="D32" s="117"/>
      <c r="E32" s="117"/>
      <c r="F32" s="117"/>
      <c r="G32" s="117"/>
      <c r="H32" s="117"/>
      <c r="I32" s="117"/>
      <c r="J32" s="117"/>
    </row>
    <row r="33" spans="1:10" x14ac:dyDescent="0.15">
      <c r="A33" s="117"/>
      <c r="B33" s="377" t="s">
        <v>517</v>
      </c>
      <c r="C33" s="117"/>
      <c r="D33" s="117"/>
      <c r="E33" s="117"/>
      <c r="F33" s="117"/>
      <c r="G33" s="117"/>
      <c r="H33" s="117"/>
      <c r="I33" s="117"/>
      <c r="J33" s="117"/>
    </row>
    <row r="34" spans="1:10" x14ac:dyDescent="0.15">
      <c r="A34" s="117"/>
      <c r="B34" s="377" t="s">
        <v>530</v>
      </c>
      <c r="C34" s="117"/>
      <c r="D34" s="117"/>
      <c r="E34" s="117"/>
      <c r="F34" s="117"/>
      <c r="G34" s="117"/>
      <c r="H34" s="117"/>
      <c r="I34" s="117"/>
      <c r="J34" s="117"/>
    </row>
    <row r="35" spans="1:10" x14ac:dyDescent="0.15">
      <c r="A35" s="117"/>
      <c r="B35" s="377" t="s">
        <v>529</v>
      </c>
      <c r="C35" s="117"/>
      <c r="D35" s="117"/>
      <c r="E35" s="117"/>
      <c r="F35" s="117"/>
      <c r="G35" s="117"/>
      <c r="H35" s="117"/>
      <c r="I35" s="117"/>
      <c r="J35" s="117"/>
    </row>
    <row r="36" spans="1:10" x14ac:dyDescent="0.15">
      <c r="A36" s="117"/>
      <c r="B36" s="377" t="s">
        <v>526</v>
      </c>
      <c r="C36" s="117"/>
      <c r="D36" s="117"/>
      <c r="E36" s="117"/>
      <c r="F36" s="117"/>
      <c r="G36" s="117"/>
      <c r="H36" s="117"/>
      <c r="I36" s="117"/>
      <c r="J36" s="117"/>
    </row>
    <row r="37" spans="1:10" x14ac:dyDescent="0.15">
      <c r="A37" s="117"/>
      <c r="B37" s="377" t="s">
        <v>527</v>
      </c>
      <c r="C37" s="117"/>
      <c r="D37" s="117"/>
      <c r="E37" s="117"/>
      <c r="F37" s="117"/>
      <c r="G37" s="117"/>
      <c r="H37" s="117"/>
      <c r="I37" s="117"/>
      <c r="J37" s="117"/>
    </row>
    <row r="38" spans="1:10" x14ac:dyDescent="0.15">
      <c r="A38" s="117"/>
      <c r="B38" s="378"/>
      <c r="C38" s="117"/>
      <c r="D38" s="117"/>
      <c r="E38" s="117"/>
      <c r="F38" s="117"/>
      <c r="G38" s="117"/>
      <c r="H38" s="117"/>
      <c r="I38" s="117"/>
      <c r="J38" s="117"/>
    </row>
    <row r="39" spans="1:10" x14ac:dyDescent="0.15">
      <c r="A39" s="117"/>
      <c r="B39" s="117"/>
      <c r="C39" s="117"/>
      <c r="D39" s="117"/>
      <c r="E39" s="117"/>
      <c r="F39" s="117"/>
      <c r="G39" s="117"/>
      <c r="H39" s="117"/>
      <c r="I39" s="117"/>
      <c r="J39" s="117"/>
    </row>
    <row r="40" spans="1:10" x14ac:dyDescent="0.15">
      <c r="A40" s="117"/>
      <c r="B40" s="376" t="s">
        <v>528</v>
      </c>
      <c r="C40" s="117"/>
      <c r="D40" s="117"/>
      <c r="E40" s="117"/>
      <c r="F40" s="117"/>
      <c r="G40" s="117"/>
      <c r="H40" s="117"/>
      <c r="I40" s="117"/>
      <c r="J40" s="117"/>
    </row>
    <row r="41" spans="1:10" x14ac:dyDescent="0.15">
      <c r="A41" s="117"/>
      <c r="B41" s="377" t="s">
        <v>531</v>
      </c>
      <c r="C41" s="117"/>
      <c r="D41" s="117"/>
      <c r="E41" s="117"/>
      <c r="F41" s="117"/>
      <c r="G41" s="117"/>
      <c r="H41" s="117"/>
      <c r="I41" s="117"/>
      <c r="J41" s="117"/>
    </row>
    <row r="42" spans="1:10" x14ac:dyDescent="0.15">
      <c r="A42" s="117"/>
      <c r="B42" s="377" t="s">
        <v>532</v>
      </c>
      <c r="C42" s="117"/>
      <c r="D42" s="117"/>
      <c r="E42" s="117"/>
      <c r="F42" s="117"/>
      <c r="G42" s="117"/>
      <c r="H42" s="117"/>
      <c r="I42" s="117"/>
      <c r="J42" s="117"/>
    </row>
    <row r="43" spans="1:10" x14ac:dyDescent="0.15">
      <c r="A43" s="117"/>
      <c r="B43" s="377"/>
      <c r="C43" s="117"/>
      <c r="D43" s="117"/>
      <c r="E43" s="117"/>
      <c r="F43" s="117"/>
      <c r="G43" s="117"/>
      <c r="H43" s="117"/>
      <c r="I43" s="117"/>
      <c r="J43" s="117"/>
    </row>
    <row r="44" spans="1:10" x14ac:dyDescent="0.15">
      <c r="A44" s="117"/>
      <c r="B44" s="117"/>
      <c r="C44" s="117"/>
      <c r="D44" s="117"/>
      <c r="E44" s="117"/>
      <c r="F44" s="117"/>
      <c r="G44" s="117"/>
      <c r="H44" s="117"/>
      <c r="I44" s="117"/>
      <c r="J44" s="117"/>
    </row>
    <row r="45" spans="1:10" x14ac:dyDescent="0.15">
      <c r="A45" s="117"/>
      <c r="B45" s="376" t="s">
        <v>533</v>
      </c>
      <c r="C45" s="117"/>
      <c r="D45" s="117"/>
      <c r="E45" s="117"/>
      <c r="F45" s="117"/>
      <c r="G45" s="117"/>
      <c r="H45" s="117"/>
      <c r="I45" s="117"/>
      <c r="J45" s="117"/>
    </row>
    <row r="46" spans="1:10" x14ac:dyDescent="0.15">
      <c r="A46" s="117"/>
      <c r="B46" s="377" t="s">
        <v>534</v>
      </c>
      <c r="C46" s="117"/>
      <c r="D46" s="117"/>
      <c r="E46" s="117"/>
      <c r="F46" s="117"/>
      <c r="G46" s="117"/>
      <c r="H46" s="117"/>
      <c r="I46" s="117"/>
      <c r="J46" s="117"/>
    </row>
    <row r="47" spans="1:10" x14ac:dyDescent="0.15">
      <c r="A47" s="117"/>
      <c r="B47" s="377" t="s">
        <v>535</v>
      </c>
      <c r="C47" s="117"/>
      <c r="D47" s="117"/>
      <c r="E47" s="117"/>
      <c r="F47" s="117"/>
      <c r="G47" s="117"/>
      <c r="H47" s="117"/>
      <c r="I47" s="117"/>
      <c r="J47" s="117"/>
    </row>
    <row r="48" spans="1:10" x14ac:dyDescent="0.15">
      <c r="A48" s="117"/>
      <c r="B48" s="377"/>
      <c r="C48" s="117"/>
      <c r="D48" s="117"/>
      <c r="E48" s="117"/>
      <c r="F48" s="117"/>
      <c r="G48" s="117"/>
      <c r="H48" s="117"/>
      <c r="I48" s="117"/>
      <c r="J48" s="117"/>
    </row>
    <row r="49" spans="1:10" x14ac:dyDescent="0.15">
      <c r="A49" s="117"/>
      <c r="B49" s="117"/>
      <c r="C49" s="117"/>
      <c r="D49" s="117"/>
      <c r="E49" s="117"/>
      <c r="F49" s="117"/>
      <c r="G49" s="117"/>
      <c r="H49" s="117"/>
      <c r="I49" s="117"/>
      <c r="J49" s="117"/>
    </row>
    <row r="50" spans="1:10" x14ac:dyDescent="0.15">
      <c r="A50" s="117"/>
      <c r="B50" s="376" t="s">
        <v>545</v>
      </c>
      <c r="C50" s="117"/>
      <c r="D50" s="117"/>
      <c r="E50" s="117"/>
      <c r="F50" s="117"/>
      <c r="G50" s="117"/>
      <c r="H50" s="117"/>
      <c r="I50" s="117"/>
      <c r="J50" s="117"/>
    </row>
    <row r="51" spans="1:10" x14ac:dyDescent="0.15">
      <c r="A51" s="117"/>
      <c r="B51" s="377" t="s">
        <v>542</v>
      </c>
      <c r="C51" s="117"/>
      <c r="D51" s="117"/>
      <c r="E51" s="117"/>
      <c r="F51" s="117"/>
      <c r="G51" s="117"/>
      <c r="H51" s="117"/>
      <c r="I51" s="117"/>
      <c r="J51" s="117"/>
    </row>
    <row r="52" spans="1:10" x14ac:dyDescent="0.15">
      <c r="A52" s="117"/>
      <c r="B52" s="377" t="s">
        <v>543</v>
      </c>
      <c r="C52" s="117"/>
      <c r="D52" s="117"/>
      <c r="E52" s="117"/>
      <c r="F52" s="117"/>
      <c r="G52" s="117"/>
      <c r="H52" s="117"/>
      <c r="I52" s="117"/>
      <c r="J52" s="117"/>
    </row>
    <row r="53" spans="1:10" x14ac:dyDescent="0.15">
      <c r="A53" s="117"/>
      <c r="B53" s="377" t="s">
        <v>544</v>
      </c>
      <c r="C53" s="117"/>
      <c r="D53" s="117"/>
      <c r="E53" s="117"/>
      <c r="F53" s="117"/>
      <c r="G53" s="117"/>
      <c r="H53" s="117"/>
      <c r="I53" s="117"/>
      <c r="J53" s="117"/>
    </row>
    <row r="54" spans="1:10" x14ac:dyDescent="0.15">
      <c r="A54" s="117"/>
      <c r="B54" s="377" t="s">
        <v>541</v>
      </c>
      <c r="C54" s="117"/>
      <c r="D54" s="117"/>
      <c r="E54" s="117"/>
      <c r="F54" s="117"/>
      <c r="G54" s="117"/>
      <c r="H54" s="117"/>
      <c r="I54" s="117"/>
      <c r="J54" s="117"/>
    </row>
    <row r="55" spans="1:10" x14ac:dyDescent="0.15">
      <c r="A55" s="117"/>
      <c r="B55" s="377"/>
      <c r="C55" s="117"/>
      <c r="D55" s="117"/>
      <c r="E55" s="117"/>
      <c r="F55" s="117"/>
      <c r="G55" s="117"/>
      <c r="H55" s="117"/>
      <c r="I55" s="117"/>
      <c r="J55" s="117"/>
    </row>
    <row r="56" spans="1:10" x14ac:dyDescent="0.15">
      <c r="A56" s="117"/>
      <c r="B56" s="117"/>
      <c r="C56" s="117"/>
      <c r="D56" s="117"/>
      <c r="E56" s="117"/>
      <c r="F56" s="117"/>
      <c r="G56" s="117"/>
      <c r="H56" s="117"/>
      <c r="I56" s="117"/>
      <c r="J56" s="117"/>
    </row>
    <row r="57" spans="1:10" x14ac:dyDescent="0.15">
      <c r="A57" s="117"/>
      <c r="B57" s="117"/>
      <c r="C57" s="117"/>
      <c r="D57" s="117"/>
      <c r="E57" s="117"/>
      <c r="F57" s="117"/>
      <c r="G57" s="117"/>
      <c r="H57" s="117"/>
      <c r="I57" s="117"/>
      <c r="J57" s="117"/>
    </row>
    <row r="58" spans="1:10" x14ac:dyDescent="0.15">
      <c r="A58" s="117"/>
      <c r="B58" s="117"/>
      <c r="C58" s="117"/>
      <c r="D58" s="117"/>
      <c r="E58" s="117"/>
      <c r="F58" s="117"/>
      <c r="G58" s="117"/>
      <c r="H58" s="117"/>
      <c r="I58" s="117"/>
      <c r="J58" s="117"/>
    </row>
    <row r="59" spans="1:10" x14ac:dyDescent="0.15">
      <c r="A59" s="117"/>
      <c r="B59" s="117"/>
      <c r="C59" s="117"/>
      <c r="D59" s="117"/>
      <c r="E59" s="117"/>
      <c r="F59" s="117"/>
      <c r="G59" s="117"/>
      <c r="H59" s="117"/>
      <c r="I59" s="117"/>
      <c r="J59" s="117"/>
    </row>
    <row r="60" spans="1:10" x14ac:dyDescent="0.15">
      <c r="A60" s="117"/>
      <c r="B60" s="117"/>
      <c r="C60" s="117"/>
      <c r="D60" s="117"/>
      <c r="E60" s="117"/>
      <c r="F60" s="117"/>
      <c r="G60" s="117"/>
      <c r="H60" s="117"/>
      <c r="I60" s="117"/>
      <c r="J60" s="117"/>
    </row>
    <row r="61" spans="1:10" x14ac:dyDescent="0.15">
      <c r="A61" s="117"/>
      <c r="B61" s="117"/>
      <c r="C61" s="117"/>
      <c r="D61" s="117"/>
      <c r="E61" s="117"/>
      <c r="F61" s="117"/>
      <c r="G61" s="117"/>
      <c r="H61" s="117"/>
      <c r="I61" s="117"/>
      <c r="J61" s="117"/>
    </row>
    <row r="62" spans="1:10" x14ac:dyDescent="0.15">
      <c r="A62" s="117"/>
      <c r="B62" s="117"/>
      <c r="C62" s="117"/>
      <c r="D62" s="117"/>
      <c r="E62" s="117"/>
      <c r="F62" s="117"/>
      <c r="G62" s="117"/>
      <c r="H62" s="117"/>
      <c r="I62" s="117"/>
      <c r="J62" s="117"/>
    </row>
    <row r="63" spans="1:10" x14ac:dyDescent="0.15">
      <c r="A63" s="117"/>
      <c r="B63" s="117"/>
      <c r="C63" s="117"/>
      <c r="D63" s="117"/>
      <c r="E63" s="117"/>
      <c r="F63" s="117"/>
      <c r="G63" s="117"/>
      <c r="H63" s="117"/>
      <c r="I63" s="117"/>
      <c r="J63" s="117"/>
    </row>
    <row r="64" spans="1:10" x14ac:dyDescent="0.15">
      <c r="A64" s="117"/>
      <c r="B64" s="117"/>
      <c r="C64" s="117"/>
      <c r="D64" s="117"/>
      <c r="E64" s="117"/>
      <c r="F64" s="117"/>
      <c r="G64" s="117"/>
      <c r="H64" s="117"/>
      <c r="I64" s="117"/>
      <c r="J64" s="117"/>
    </row>
    <row r="65" spans="1:10" x14ac:dyDescent="0.15">
      <c r="A65" s="117"/>
      <c r="B65" s="117"/>
      <c r="C65" s="117"/>
      <c r="D65" s="117"/>
      <c r="E65" s="117"/>
      <c r="F65" s="117"/>
      <c r="G65" s="117"/>
      <c r="H65" s="117"/>
      <c r="I65" s="117"/>
      <c r="J65" s="117"/>
    </row>
    <row r="66" spans="1:10" x14ac:dyDescent="0.15">
      <c r="A66" s="117"/>
      <c r="B66" s="117"/>
      <c r="C66" s="117"/>
      <c r="D66" s="117"/>
      <c r="E66" s="117"/>
      <c r="F66" s="117"/>
      <c r="G66" s="117"/>
      <c r="H66" s="117"/>
      <c r="I66" s="117"/>
      <c r="J66" s="117"/>
    </row>
    <row r="67" spans="1:10" x14ac:dyDescent="0.15">
      <c r="A67" s="117"/>
      <c r="B67" s="117"/>
      <c r="C67" s="117"/>
      <c r="D67" s="117"/>
      <c r="E67" s="117"/>
      <c r="F67" s="117"/>
      <c r="G67" s="117"/>
      <c r="H67" s="117"/>
      <c r="I67" s="117"/>
      <c r="J67" s="117"/>
    </row>
    <row r="68" spans="1:10" x14ac:dyDescent="0.15">
      <c r="A68" s="117"/>
      <c r="B68" s="117"/>
      <c r="C68" s="117"/>
      <c r="D68" s="117"/>
      <c r="E68" s="117"/>
      <c r="F68" s="117"/>
      <c r="G68" s="117"/>
      <c r="H68" s="117"/>
      <c r="I68" s="117"/>
      <c r="J68" s="117"/>
    </row>
    <row r="69" spans="1:10" x14ac:dyDescent="0.15">
      <c r="A69" s="117"/>
      <c r="B69" s="117"/>
      <c r="C69" s="117"/>
      <c r="D69" s="117"/>
      <c r="E69" s="117"/>
      <c r="F69" s="117"/>
      <c r="G69" s="117"/>
      <c r="H69" s="117"/>
      <c r="I69" s="117"/>
      <c r="J69" s="117"/>
    </row>
    <row r="70" spans="1:10" x14ac:dyDescent="0.15">
      <c r="A70" s="117"/>
      <c r="B70" s="117"/>
      <c r="C70" s="117"/>
      <c r="D70" s="117"/>
      <c r="E70" s="117"/>
      <c r="F70" s="117"/>
      <c r="G70" s="117"/>
      <c r="H70" s="117"/>
      <c r="I70" s="117"/>
      <c r="J70" s="117"/>
    </row>
    <row r="71" spans="1:10" x14ac:dyDescent="0.15">
      <c r="A71" s="117"/>
      <c r="B71" s="117"/>
      <c r="C71" s="117"/>
      <c r="D71" s="117"/>
      <c r="E71" s="117"/>
      <c r="F71" s="117"/>
      <c r="G71" s="117"/>
      <c r="H71" s="117"/>
      <c r="I71" s="117"/>
      <c r="J71" s="117"/>
    </row>
    <row r="72" spans="1:10" x14ac:dyDescent="0.15">
      <c r="A72" s="117"/>
      <c r="B72" s="117"/>
      <c r="C72" s="117"/>
      <c r="D72" s="117"/>
      <c r="E72" s="117"/>
      <c r="F72" s="117"/>
      <c r="G72" s="117"/>
      <c r="H72" s="117"/>
      <c r="I72" s="117"/>
      <c r="J72" s="117"/>
    </row>
    <row r="73" spans="1:10" x14ac:dyDescent="0.15">
      <c r="A73" s="117"/>
      <c r="B73" s="117"/>
      <c r="C73" s="117"/>
      <c r="D73" s="117"/>
      <c r="E73" s="117"/>
      <c r="F73" s="117"/>
      <c r="G73" s="117"/>
      <c r="H73" s="117"/>
      <c r="I73" s="117"/>
      <c r="J73" s="117"/>
    </row>
    <row r="74" spans="1:10" x14ac:dyDescent="0.15">
      <c r="A74" s="117"/>
      <c r="B74" s="117"/>
      <c r="C74" s="117"/>
      <c r="D74" s="117"/>
      <c r="E74" s="117"/>
      <c r="F74" s="117"/>
      <c r="G74" s="117"/>
      <c r="H74" s="117"/>
      <c r="I74" s="117"/>
      <c r="J74" s="117"/>
    </row>
    <row r="75" spans="1:10" x14ac:dyDescent="0.15">
      <c r="A75" s="117"/>
      <c r="B75" s="117"/>
      <c r="C75" s="117"/>
      <c r="D75" s="117"/>
      <c r="E75" s="117"/>
      <c r="F75" s="117"/>
      <c r="G75" s="117"/>
      <c r="H75" s="117"/>
      <c r="I75" s="117"/>
      <c r="J75" s="117"/>
    </row>
    <row r="76" spans="1:10" x14ac:dyDescent="0.15">
      <c r="A76" s="117"/>
      <c r="B76" s="117"/>
      <c r="C76" s="117"/>
      <c r="D76" s="117"/>
      <c r="E76" s="117"/>
      <c r="F76" s="117"/>
      <c r="G76" s="117"/>
      <c r="H76" s="117"/>
      <c r="I76" s="117"/>
      <c r="J76" s="117"/>
    </row>
    <row r="77" spans="1:10" x14ac:dyDescent="0.15">
      <c r="A77" s="117"/>
      <c r="B77" s="117"/>
      <c r="C77" s="117"/>
      <c r="D77" s="117"/>
      <c r="E77" s="117"/>
      <c r="F77" s="117"/>
      <c r="G77" s="117"/>
      <c r="H77" s="117"/>
      <c r="I77" s="117"/>
      <c r="J77" s="117"/>
    </row>
    <row r="78" spans="1:10" x14ac:dyDescent="0.15">
      <c r="A78" s="117"/>
      <c r="B78" s="117"/>
      <c r="C78" s="117"/>
      <c r="D78" s="117"/>
      <c r="E78" s="117"/>
      <c r="F78" s="117"/>
      <c r="G78" s="117"/>
      <c r="H78" s="117"/>
      <c r="I78" s="117"/>
      <c r="J78" s="117"/>
    </row>
    <row r="79" spans="1:10" x14ac:dyDescent="0.15">
      <c r="A79" s="117"/>
      <c r="B79" s="117"/>
      <c r="C79" s="117"/>
      <c r="D79" s="117"/>
      <c r="E79" s="117"/>
      <c r="F79" s="117"/>
      <c r="G79" s="117"/>
      <c r="H79" s="117"/>
      <c r="I79" s="117"/>
      <c r="J79" s="117"/>
    </row>
    <row r="80" spans="1:10" x14ac:dyDescent="0.15">
      <c r="A80" s="117"/>
      <c r="B80" s="117"/>
      <c r="C80" s="117"/>
      <c r="D80" s="117"/>
      <c r="E80" s="117"/>
      <c r="F80" s="117"/>
      <c r="G80" s="117"/>
      <c r="H80" s="117"/>
      <c r="I80" s="117"/>
      <c r="J80" s="117"/>
    </row>
    <row r="81" spans="1:10" x14ac:dyDescent="0.15">
      <c r="A81" s="117"/>
      <c r="B81" s="117"/>
      <c r="C81" s="117"/>
      <c r="D81" s="117"/>
      <c r="E81" s="117"/>
      <c r="F81" s="117"/>
      <c r="G81" s="117"/>
      <c r="H81" s="117"/>
      <c r="I81" s="117"/>
      <c r="J81" s="117"/>
    </row>
    <row r="82" spans="1:10" x14ac:dyDescent="0.15">
      <c r="A82" s="117"/>
      <c r="B82" s="117"/>
      <c r="C82" s="117"/>
      <c r="D82" s="117"/>
      <c r="E82" s="117"/>
      <c r="F82" s="117"/>
      <c r="G82" s="117"/>
      <c r="H82" s="117"/>
      <c r="I82" s="117"/>
      <c r="J82" s="117"/>
    </row>
    <row r="83" spans="1:10" x14ac:dyDescent="0.15">
      <c r="A83" s="117"/>
      <c r="B83" s="117"/>
      <c r="C83" s="117"/>
      <c r="D83" s="117"/>
      <c r="E83" s="117"/>
      <c r="F83" s="117"/>
      <c r="G83" s="117"/>
      <c r="H83" s="117"/>
      <c r="I83" s="117"/>
      <c r="J83" s="117"/>
    </row>
    <row r="84" spans="1:10" x14ac:dyDescent="0.15">
      <c r="A84" s="117"/>
      <c r="B84" s="117"/>
      <c r="C84" s="117"/>
      <c r="D84" s="117"/>
      <c r="E84" s="117"/>
      <c r="F84" s="117"/>
      <c r="G84" s="117"/>
      <c r="H84" s="117"/>
      <c r="I84" s="117"/>
      <c r="J84" s="117"/>
    </row>
    <row r="85" spans="1:10" x14ac:dyDescent="0.15">
      <c r="A85" s="117"/>
      <c r="B85" s="117"/>
      <c r="C85" s="117"/>
      <c r="D85" s="117"/>
      <c r="E85" s="117"/>
      <c r="F85" s="117"/>
      <c r="G85" s="117"/>
      <c r="H85" s="117"/>
      <c r="I85" s="117"/>
      <c r="J85" s="117"/>
    </row>
    <row r="86" spans="1:10" x14ac:dyDescent="0.15">
      <c r="A86" s="117"/>
      <c r="B86" s="117"/>
      <c r="C86" s="117"/>
      <c r="D86" s="117"/>
      <c r="E86" s="117"/>
      <c r="F86" s="117"/>
      <c r="G86" s="117"/>
      <c r="H86" s="117"/>
      <c r="I86" s="117"/>
      <c r="J86" s="117"/>
    </row>
    <row r="87" spans="1:10" x14ac:dyDescent="0.15">
      <c r="A87" s="117"/>
      <c r="B87" s="117"/>
      <c r="C87" s="117"/>
      <c r="D87" s="117"/>
      <c r="E87" s="117"/>
      <c r="F87" s="117"/>
      <c r="G87" s="117"/>
      <c r="H87" s="117"/>
      <c r="I87" s="117"/>
      <c r="J87" s="117"/>
    </row>
    <row r="88" spans="1:10" x14ac:dyDescent="0.15">
      <c r="A88" s="117"/>
      <c r="B88" s="117"/>
      <c r="C88" s="117"/>
      <c r="D88" s="117"/>
      <c r="E88" s="117"/>
      <c r="F88" s="117"/>
      <c r="G88" s="117"/>
      <c r="H88" s="117"/>
      <c r="I88" s="117"/>
      <c r="J88" s="117"/>
    </row>
    <row r="89" spans="1:10" x14ac:dyDescent="0.15">
      <c r="A89" s="117"/>
      <c r="B89" s="117"/>
      <c r="C89" s="117"/>
      <c r="D89" s="117"/>
      <c r="E89" s="117"/>
      <c r="F89" s="117"/>
      <c r="G89" s="117"/>
      <c r="H89" s="117"/>
      <c r="I89" s="117"/>
      <c r="J89" s="117"/>
    </row>
    <row r="90" spans="1:10" x14ac:dyDescent="0.15">
      <c r="A90" s="117"/>
      <c r="B90" s="117"/>
      <c r="C90" s="117"/>
      <c r="D90" s="117"/>
      <c r="E90" s="117"/>
      <c r="F90" s="117"/>
      <c r="G90" s="117"/>
      <c r="H90" s="117"/>
      <c r="I90" s="117"/>
      <c r="J90" s="117"/>
    </row>
    <row r="91" spans="1:10" x14ac:dyDescent="0.15">
      <c r="A91" s="117"/>
      <c r="B91" s="117"/>
      <c r="C91" s="117"/>
      <c r="D91" s="117"/>
      <c r="E91" s="117"/>
      <c r="F91" s="117"/>
      <c r="G91" s="117"/>
      <c r="H91" s="117"/>
      <c r="I91" s="117"/>
      <c r="J91" s="117"/>
    </row>
    <row r="92" spans="1:10" x14ac:dyDescent="0.15">
      <c r="A92" s="117"/>
      <c r="B92" s="117"/>
      <c r="C92" s="117"/>
      <c r="D92" s="117"/>
      <c r="E92" s="117"/>
      <c r="F92" s="117"/>
      <c r="G92" s="117"/>
      <c r="H92" s="117"/>
      <c r="I92" s="117"/>
      <c r="J92" s="117"/>
    </row>
    <row r="93" spans="1:10" x14ac:dyDescent="0.15">
      <c r="A93" s="117"/>
      <c r="B93" s="117"/>
      <c r="C93" s="117"/>
      <c r="D93" s="117"/>
      <c r="E93" s="117"/>
      <c r="F93" s="117"/>
      <c r="G93" s="117"/>
      <c r="H93" s="117"/>
      <c r="I93" s="117"/>
      <c r="J93" s="117"/>
    </row>
    <row r="94" spans="1:10" x14ac:dyDescent="0.15">
      <c r="A94" s="117"/>
      <c r="B94" s="117"/>
      <c r="C94" s="117"/>
      <c r="D94" s="117"/>
      <c r="E94" s="117"/>
      <c r="F94" s="117"/>
      <c r="G94" s="117"/>
      <c r="H94" s="117"/>
      <c r="I94" s="117"/>
      <c r="J94" s="117"/>
    </row>
    <row r="95" spans="1:10" x14ac:dyDescent="0.15">
      <c r="A95" s="117"/>
      <c r="B95" s="117"/>
      <c r="C95" s="117"/>
      <c r="D95" s="117"/>
      <c r="E95" s="117"/>
      <c r="F95" s="117"/>
      <c r="G95" s="117"/>
      <c r="H95" s="117"/>
      <c r="I95" s="117"/>
      <c r="J95" s="117"/>
    </row>
    <row r="96" spans="1:10" x14ac:dyDescent="0.15">
      <c r="A96" s="117"/>
      <c r="B96" s="117"/>
      <c r="C96" s="117"/>
      <c r="D96" s="117"/>
      <c r="E96" s="117"/>
      <c r="F96" s="117"/>
      <c r="G96" s="117"/>
      <c r="H96" s="117"/>
      <c r="I96" s="117"/>
      <c r="J96" s="117"/>
    </row>
    <row r="97" spans="1:10" x14ac:dyDescent="0.15">
      <c r="A97" s="117"/>
      <c r="B97" s="117"/>
      <c r="C97" s="117"/>
      <c r="D97" s="117"/>
      <c r="E97" s="117"/>
      <c r="F97" s="117"/>
      <c r="G97" s="117"/>
      <c r="H97" s="117"/>
      <c r="I97" s="117"/>
      <c r="J97" s="117"/>
    </row>
    <row r="98" spans="1:10" x14ac:dyDescent="0.15">
      <c r="A98" s="117"/>
      <c r="B98" s="117"/>
      <c r="C98" s="117"/>
      <c r="D98" s="117"/>
      <c r="E98" s="117"/>
      <c r="F98" s="117"/>
      <c r="G98" s="117"/>
      <c r="H98" s="117"/>
      <c r="I98" s="117"/>
      <c r="J98" s="117"/>
    </row>
    <row r="99" spans="1:10" x14ac:dyDescent="0.15">
      <c r="A99" s="117"/>
      <c r="B99" s="117"/>
      <c r="C99" s="117"/>
      <c r="D99" s="117"/>
      <c r="E99" s="117"/>
      <c r="F99" s="117"/>
      <c r="G99" s="117"/>
      <c r="H99" s="117"/>
      <c r="I99" s="117"/>
      <c r="J99" s="117"/>
    </row>
    <row r="100" spans="1:10" x14ac:dyDescent="0.15">
      <c r="A100" s="117"/>
      <c r="B100" s="117"/>
      <c r="C100" s="117"/>
      <c r="D100" s="117"/>
      <c r="E100" s="117"/>
      <c r="F100" s="117"/>
      <c r="G100" s="117"/>
      <c r="H100" s="117"/>
      <c r="I100" s="117"/>
      <c r="J100" s="117"/>
    </row>
    <row r="101" spans="1:10" x14ac:dyDescent="0.15">
      <c r="A101" s="117"/>
      <c r="B101" s="117"/>
      <c r="C101" s="117"/>
      <c r="D101" s="117"/>
      <c r="E101" s="117"/>
      <c r="F101" s="117"/>
      <c r="G101" s="117"/>
      <c r="H101" s="117"/>
      <c r="I101" s="117"/>
      <c r="J101" s="117"/>
    </row>
    <row r="102" spans="1:10" x14ac:dyDescent="0.15">
      <c r="A102" s="117"/>
      <c r="B102" s="117"/>
      <c r="C102" s="117"/>
      <c r="D102" s="117"/>
      <c r="E102" s="117"/>
      <c r="F102" s="117"/>
      <c r="G102" s="117"/>
      <c r="H102" s="117"/>
      <c r="I102" s="117"/>
      <c r="J102" s="117"/>
    </row>
    <row r="103" spans="1:10" x14ac:dyDescent="0.15">
      <c r="A103" s="117"/>
      <c r="B103" s="117"/>
      <c r="C103" s="117"/>
      <c r="D103" s="117"/>
      <c r="E103" s="117"/>
      <c r="F103" s="117"/>
      <c r="G103" s="117"/>
      <c r="H103" s="117"/>
      <c r="I103" s="117"/>
      <c r="J103" s="117"/>
    </row>
    <row r="104" spans="1:10" x14ac:dyDescent="0.15">
      <c r="A104" s="117"/>
      <c r="B104" s="117"/>
      <c r="C104" s="117"/>
      <c r="D104" s="117"/>
      <c r="E104" s="117"/>
      <c r="F104" s="117"/>
      <c r="G104" s="117"/>
      <c r="H104" s="117"/>
      <c r="I104" s="117"/>
      <c r="J104" s="117"/>
    </row>
    <row r="105" spans="1:10" x14ac:dyDescent="0.15">
      <c r="A105" s="117"/>
      <c r="B105" s="117"/>
      <c r="C105" s="117"/>
      <c r="D105" s="117"/>
      <c r="E105" s="117"/>
      <c r="F105" s="117"/>
      <c r="G105" s="117"/>
      <c r="H105" s="117"/>
      <c r="I105" s="117"/>
      <c r="J105" s="117"/>
    </row>
    <row r="106" spans="1:10" x14ac:dyDescent="0.15">
      <c r="A106" s="117"/>
      <c r="B106" s="117"/>
      <c r="C106" s="117"/>
      <c r="D106" s="117"/>
      <c r="E106" s="117"/>
      <c r="F106" s="117"/>
      <c r="G106" s="117"/>
      <c r="H106" s="117"/>
      <c r="I106" s="117"/>
      <c r="J106" s="117"/>
    </row>
    <row r="107" spans="1:10" x14ac:dyDescent="0.15">
      <c r="A107" s="117"/>
      <c r="B107" s="117"/>
      <c r="C107" s="117"/>
      <c r="D107" s="117"/>
      <c r="E107" s="117"/>
      <c r="F107" s="117"/>
      <c r="G107" s="117"/>
      <c r="H107" s="117"/>
      <c r="I107" s="117"/>
      <c r="J107" s="117"/>
    </row>
    <row r="108" spans="1:10" x14ac:dyDescent="0.15">
      <c r="A108" s="117"/>
      <c r="B108" s="117"/>
      <c r="C108" s="117"/>
      <c r="D108" s="117"/>
      <c r="E108" s="117"/>
      <c r="F108" s="117"/>
      <c r="G108" s="117"/>
      <c r="H108" s="117"/>
      <c r="I108" s="117"/>
      <c r="J108" s="117"/>
    </row>
    <row r="109" spans="1:10" x14ac:dyDescent="0.15">
      <c r="A109" s="117"/>
      <c r="B109" s="117"/>
      <c r="C109" s="117"/>
      <c r="D109" s="117"/>
      <c r="E109" s="117"/>
      <c r="F109" s="117"/>
      <c r="G109" s="117"/>
      <c r="H109" s="117"/>
      <c r="I109" s="117"/>
      <c r="J109" s="117"/>
    </row>
    <row r="110" spans="1:10" x14ac:dyDescent="0.15">
      <c r="A110" s="117"/>
      <c r="B110" s="117"/>
      <c r="C110" s="117"/>
      <c r="D110" s="117"/>
      <c r="E110" s="117"/>
      <c r="F110" s="117"/>
      <c r="G110" s="117"/>
      <c r="H110" s="117"/>
      <c r="I110" s="117"/>
      <c r="J110" s="117"/>
    </row>
    <row r="111" spans="1:10" x14ac:dyDescent="0.15">
      <c r="A111" s="117"/>
      <c r="B111" s="117"/>
      <c r="C111" s="117"/>
      <c r="D111" s="117"/>
      <c r="E111" s="117"/>
      <c r="F111" s="117"/>
      <c r="G111" s="117"/>
      <c r="H111" s="117"/>
      <c r="I111" s="117"/>
      <c r="J111" s="117"/>
    </row>
    <row r="112" spans="1:10" x14ac:dyDescent="0.15">
      <c r="A112" s="117"/>
      <c r="B112" s="117"/>
      <c r="C112" s="117"/>
      <c r="D112" s="117"/>
      <c r="E112" s="117"/>
      <c r="F112" s="117"/>
      <c r="G112" s="117"/>
      <c r="H112" s="117"/>
      <c r="I112" s="117"/>
      <c r="J112" s="117"/>
    </row>
    <row r="113" spans="1:10" x14ac:dyDescent="0.15">
      <c r="A113" s="117"/>
      <c r="B113" s="117"/>
      <c r="C113" s="117"/>
      <c r="D113" s="117"/>
      <c r="E113" s="117"/>
      <c r="F113" s="117"/>
      <c r="G113" s="117"/>
      <c r="H113" s="117"/>
      <c r="I113" s="117"/>
      <c r="J113" s="117"/>
    </row>
    <row r="114" spans="1:10" x14ac:dyDescent="0.15">
      <c r="A114" s="117"/>
      <c r="B114" s="117"/>
      <c r="C114" s="117"/>
      <c r="D114" s="117"/>
      <c r="E114" s="117"/>
      <c r="F114" s="117"/>
      <c r="G114" s="117"/>
      <c r="H114" s="117"/>
      <c r="I114" s="117"/>
      <c r="J114" s="117"/>
    </row>
    <row r="115" spans="1:10" x14ac:dyDescent="0.15">
      <c r="A115" s="117"/>
      <c r="B115" s="117"/>
      <c r="C115" s="117"/>
      <c r="D115" s="117"/>
      <c r="E115" s="117"/>
      <c r="F115" s="117"/>
      <c r="G115" s="117"/>
      <c r="H115" s="117"/>
      <c r="I115" s="117"/>
      <c r="J115" s="117"/>
    </row>
    <row r="116" spans="1:10" x14ac:dyDescent="0.15">
      <c r="A116" s="117"/>
      <c r="B116" s="117"/>
      <c r="C116" s="117"/>
      <c r="D116" s="117"/>
      <c r="E116" s="117"/>
      <c r="F116" s="117"/>
      <c r="G116" s="117"/>
      <c r="H116" s="117"/>
      <c r="I116" s="117"/>
      <c r="J116" s="117"/>
    </row>
    <row r="117" spans="1:10" x14ac:dyDescent="0.15">
      <c r="A117" s="117"/>
      <c r="B117" s="117"/>
      <c r="C117" s="117"/>
      <c r="D117" s="117"/>
      <c r="E117" s="117"/>
      <c r="F117" s="117"/>
      <c r="G117" s="117"/>
      <c r="H117" s="117"/>
      <c r="I117" s="117"/>
      <c r="J117" s="117"/>
    </row>
    <row r="118" spans="1:10" x14ac:dyDescent="0.15">
      <c r="A118" s="117"/>
      <c r="B118" s="117"/>
      <c r="C118" s="117"/>
      <c r="D118" s="117"/>
      <c r="E118" s="117"/>
      <c r="F118" s="117"/>
      <c r="G118" s="117"/>
      <c r="H118" s="117"/>
      <c r="I118" s="117"/>
      <c r="J118" s="117"/>
    </row>
    <row r="119" spans="1:10" x14ac:dyDescent="0.15">
      <c r="A119" s="117"/>
      <c r="B119" s="117"/>
      <c r="C119" s="117"/>
      <c r="D119" s="117"/>
      <c r="E119" s="117"/>
      <c r="F119" s="117"/>
      <c r="G119" s="117"/>
      <c r="H119" s="117"/>
      <c r="I119" s="117"/>
      <c r="J119" s="117"/>
    </row>
    <row r="120" spans="1:10" x14ac:dyDescent="0.15">
      <c r="A120" s="117"/>
      <c r="B120" s="117"/>
      <c r="C120" s="117"/>
      <c r="D120" s="117"/>
      <c r="E120" s="117"/>
      <c r="F120" s="117"/>
      <c r="G120" s="117"/>
      <c r="H120" s="117"/>
      <c r="I120" s="117"/>
      <c r="J120" s="117"/>
    </row>
    <row r="121" spans="1:10" x14ac:dyDescent="0.15">
      <c r="A121" s="117"/>
      <c r="B121" s="117"/>
      <c r="C121" s="117"/>
      <c r="D121" s="117"/>
      <c r="E121" s="117"/>
      <c r="F121" s="117"/>
      <c r="G121" s="117"/>
      <c r="H121" s="117"/>
      <c r="I121" s="117"/>
      <c r="J121" s="117"/>
    </row>
    <row r="122" spans="1:10" x14ac:dyDescent="0.15">
      <c r="A122" s="117"/>
      <c r="B122" s="117"/>
      <c r="C122" s="117"/>
      <c r="D122" s="117"/>
      <c r="E122" s="117"/>
      <c r="F122" s="117"/>
      <c r="G122" s="117"/>
      <c r="H122" s="117"/>
      <c r="I122" s="117"/>
      <c r="J122" s="117"/>
    </row>
    <row r="123" spans="1:10" x14ac:dyDescent="0.15">
      <c r="A123" s="117"/>
      <c r="B123" s="117"/>
      <c r="C123" s="117"/>
      <c r="D123" s="117"/>
      <c r="E123" s="117"/>
      <c r="F123" s="117"/>
      <c r="G123" s="117"/>
      <c r="H123" s="117"/>
      <c r="I123" s="117"/>
      <c r="J123" s="117"/>
    </row>
    <row r="124" spans="1:10" x14ac:dyDescent="0.15">
      <c r="A124" s="117"/>
      <c r="B124" s="117"/>
      <c r="C124" s="117"/>
      <c r="D124" s="117"/>
      <c r="E124" s="117"/>
      <c r="F124" s="117"/>
      <c r="G124" s="117"/>
      <c r="H124" s="117"/>
      <c r="I124" s="117"/>
      <c r="J124" s="117"/>
    </row>
    <row r="125" spans="1:10" x14ac:dyDescent="0.15">
      <c r="A125" s="117"/>
      <c r="B125" s="117"/>
      <c r="C125" s="117"/>
      <c r="D125" s="117"/>
      <c r="E125" s="117"/>
      <c r="F125" s="117"/>
      <c r="G125" s="117"/>
      <c r="H125" s="117"/>
      <c r="I125" s="117"/>
      <c r="J125" s="117"/>
    </row>
    <row r="126" spans="1:10" x14ac:dyDescent="0.15">
      <c r="A126" s="117"/>
      <c r="B126" s="117"/>
      <c r="C126" s="117"/>
      <c r="D126" s="117"/>
      <c r="E126" s="117"/>
      <c r="F126" s="117"/>
      <c r="G126" s="117"/>
      <c r="H126" s="117"/>
      <c r="I126" s="117"/>
      <c r="J126" s="117"/>
    </row>
    <row r="127" spans="1:10" x14ac:dyDescent="0.15">
      <c r="A127" s="117"/>
      <c r="B127" s="117"/>
      <c r="C127" s="117"/>
      <c r="D127" s="117"/>
      <c r="E127" s="117"/>
      <c r="F127" s="117"/>
      <c r="G127" s="117"/>
      <c r="H127" s="117"/>
      <c r="I127" s="117"/>
      <c r="J127" s="117"/>
    </row>
    <row r="128" spans="1:10" x14ac:dyDescent="0.15">
      <c r="A128" s="117"/>
      <c r="B128" s="117"/>
      <c r="C128" s="117"/>
      <c r="D128" s="117"/>
      <c r="E128" s="117"/>
      <c r="F128" s="117"/>
      <c r="G128" s="117"/>
      <c r="H128" s="117"/>
      <c r="I128" s="117"/>
      <c r="J128" s="117"/>
    </row>
    <row r="129" spans="1:10" x14ac:dyDescent="0.15">
      <c r="A129" s="117"/>
      <c r="B129" s="117"/>
      <c r="C129" s="117"/>
      <c r="D129" s="117"/>
      <c r="E129" s="117"/>
      <c r="F129" s="117"/>
      <c r="G129" s="117"/>
      <c r="H129" s="117"/>
      <c r="I129" s="117"/>
      <c r="J129" s="117"/>
    </row>
    <row r="130" spans="1:10" x14ac:dyDescent="0.15">
      <c r="A130" s="117"/>
      <c r="B130" s="117"/>
      <c r="C130" s="117"/>
      <c r="D130" s="117"/>
      <c r="E130" s="117"/>
      <c r="F130" s="117"/>
      <c r="G130" s="117"/>
      <c r="H130" s="117"/>
      <c r="I130" s="117"/>
      <c r="J130" s="117"/>
    </row>
    <row r="131" spans="1:10" x14ac:dyDescent="0.15">
      <c r="A131" s="117"/>
      <c r="B131" s="117"/>
      <c r="C131" s="117"/>
      <c r="D131" s="117"/>
      <c r="E131" s="117"/>
      <c r="F131" s="117"/>
      <c r="G131" s="117"/>
      <c r="H131" s="117"/>
      <c r="I131" s="117"/>
      <c r="J131" s="117"/>
    </row>
    <row r="132" spans="1:10" x14ac:dyDescent="0.15">
      <c r="A132" s="117"/>
      <c r="B132" s="117"/>
      <c r="C132" s="117"/>
      <c r="D132" s="117"/>
      <c r="E132" s="117"/>
      <c r="F132" s="117"/>
      <c r="G132" s="117"/>
      <c r="H132" s="117"/>
      <c r="I132" s="117"/>
      <c r="J132" s="117"/>
    </row>
    <row r="133" spans="1:10" x14ac:dyDescent="0.15">
      <c r="A133" s="117"/>
      <c r="B133" s="117"/>
      <c r="C133" s="117"/>
      <c r="D133" s="117"/>
      <c r="E133" s="117"/>
      <c r="F133" s="117"/>
      <c r="G133" s="117"/>
      <c r="H133" s="117"/>
      <c r="I133" s="117"/>
      <c r="J133" s="117"/>
    </row>
    <row r="134" spans="1:10" x14ac:dyDescent="0.15">
      <c r="A134" s="117"/>
      <c r="B134" s="117"/>
      <c r="C134" s="117"/>
      <c r="D134" s="117"/>
      <c r="E134" s="117"/>
      <c r="F134" s="117"/>
      <c r="G134" s="117"/>
      <c r="H134" s="117"/>
      <c r="I134" s="117"/>
      <c r="J134" s="117"/>
    </row>
    <row r="135" spans="1:10" x14ac:dyDescent="0.15">
      <c r="A135" s="117"/>
      <c r="B135" s="117"/>
      <c r="C135" s="117"/>
      <c r="D135" s="117"/>
      <c r="E135" s="117"/>
      <c r="F135" s="117"/>
      <c r="G135" s="117"/>
      <c r="H135" s="117"/>
      <c r="I135" s="117"/>
      <c r="J135" s="117"/>
    </row>
    <row r="136" spans="1:10" x14ac:dyDescent="0.15">
      <c r="A136" s="117"/>
      <c r="B136" s="117"/>
      <c r="C136" s="117"/>
      <c r="D136" s="117"/>
      <c r="E136" s="117"/>
      <c r="F136" s="117"/>
      <c r="G136" s="117"/>
      <c r="H136" s="117"/>
      <c r="I136" s="117"/>
      <c r="J136" s="117"/>
    </row>
    <row r="137" spans="1:10" x14ac:dyDescent="0.15">
      <c r="A137" s="117"/>
      <c r="B137" s="117"/>
      <c r="C137" s="117"/>
      <c r="D137" s="117"/>
      <c r="E137" s="117"/>
      <c r="F137" s="117"/>
      <c r="G137" s="117"/>
      <c r="H137" s="117"/>
      <c r="I137" s="117"/>
      <c r="J137" s="117"/>
    </row>
    <row r="138" spans="1:10" x14ac:dyDescent="0.15">
      <c r="A138" s="117"/>
      <c r="B138" s="117"/>
      <c r="C138" s="117"/>
      <c r="D138" s="117"/>
      <c r="E138" s="117"/>
      <c r="F138" s="117"/>
      <c r="G138" s="117"/>
      <c r="H138" s="117"/>
      <c r="I138" s="117"/>
      <c r="J138" s="117"/>
    </row>
    <row r="139" spans="1:10" x14ac:dyDescent="0.15">
      <c r="A139" s="117"/>
      <c r="B139" s="117"/>
      <c r="C139" s="117"/>
      <c r="D139" s="117"/>
      <c r="E139" s="117"/>
      <c r="F139" s="117"/>
      <c r="G139" s="117"/>
      <c r="H139" s="117"/>
      <c r="I139" s="117"/>
      <c r="J139" s="117"/>
    </row>
    <row r="140" spans="1:10" x14ac:dyDescent="0.15">
      <c r="A140" s="117"/>
      <c r="B140" s="117"/>
      <c r="C140" s="117"/>
      <c r="D140" s="117"/>
      <c r="E140" s="117"/>
      <c r="F140" s="117"/>
      <c r="G140" s="117"/>
      <c r="H140" s="117"/>
      <c r="I140" s="117"/>
      <c r="J140" s="117"/>
    </row>
    <row r="141" spans="1:10" x14ac:dyDescent="0.15">
      <c r="A141" s="117"/>
      <c r="B141" s="117"/>
      <c r="C141" s="117"/>
      <c r="D141" s="117"/>
      <c r="E141" s="117"/>
      <c r="F141" s="117"/>
      <c r="G141" s="117"/>
      <c r="H141" s="117"/>
      <c r="I141" s="117"/>
      <c r="J141" s="117"/>
    </row>
    <row r="142" spans="1:10" x14ac:dyDescent="0.15">
      <c r="A142" s="117"/>
      <c r="B142" s="117"/>
      <c r="C142" s="117"/>
      <c r="D142" s="117"/>
      <c r="E142" s="117"/>
      <c r="F142" s="117"/>
      <c r="G142" s="117"/>
      <c r="H142" s="117"/>
      <c r="I142" s="117"/>
      <c r="J142" s="117"/>
    </row>
    <row r="143" spans="1:10" x14ac:dyDescent="0.15">
      <c r="A143" s="117"/>
      <c r="B143" s="117"/>
      <c r="C143" s="117"/>
      <c r="D143" s="117"/>
      <c r="E143" s="117"/>
      <c r="F143" s="117"/>
      <c r="G143" s="117"/>
      <c r="H143" s="117"/>
      <c r="I143" s="117"/>
      <c r="J143" s="117"/>
    </row>
    <row r="144" spans="1:10" x14ac:dyDescent="0.15">
      <c r="A144" s="117"/>
      <c r="B144" s="117"/>
      <c r="C144" s="117"/>
      <c r="D144" s="117"/>
      <c r="E144" s="117"/>
      <c r="F144" s="117"/>
      <c r="G144" s="117"/>
      <c r="H144" s="117"/>
      <c r="I144" s="117"/>
      <c r="J144" s="117"/>
    </row>
    <row r="145" spans="1:10" x14ac:dyDescent="0.15">
      <c r="A145" s="117"/>
      <c r="B145" s="117"/>
      <c r="C145" s="117"/>
      <c r="D145" s="117"/>
      <c r="E145" s="117"/>
      <c r="F145" s="117"/>
      <c r="G145" s="117"/>
      <c r="H145" s="117"/>
      <c r="I145" s="117"/>
      <c r="J145" s="117"/>
    </row>
    <row r="146" spans="1:10" x14ac:dyDescent="0.15">
      <c r="A146" s="117"/>
      <c r="B146" s="117"/>
      <c r="C146" s="117"/>
      <c r="D146" s="117"/>
      <c r="E146" s="117"/>
      <c r="F146" s="117"/>
      <c r="G146" s="117"/>
      <c r="H146" s="117"/>
      <c r="I146" s="117"/>
      <c r="J146" s="117"/>
    </row>
    <row r="147" spans="1:10" x14ac:dyDescent="0.15">
      <c r="A147" s="117"/>
      <c r="B147" s="117"/>
      <c r="C147" s="117"/>
      <c r="D147" s="117"/>
      <c r="E147" s="117"/>
      <c r="F147" s="117"/>
      <c r="G147" s="117"/>
      <c r="H147" s="117"/>
      <c r="I147" s="117"/>
      <c r="J147" s="117"/>
    </row>
    <row r="148" spans="1:10" x14ac:dyDescent="0.15">
      <c r="A148" s="117"/>
      <c r="B148" s="117"/>
      <c r="C148" s="117"/>
      <c r="D148" s="117"/>
      <c r="E148" s="117"/>
      <c r="F148" s="117"/>
      <c r="G148" s="117"/>
      <c r="H148" s="117"/>
      <c r="I148" s="117"/>
      <c r="J148" s="117"/>
    </row>
    <row r="149" spans="1:10" x14ac:dyDescent="0.15">
      <c r="A149" s="117"/>
      <c r="B149" s="117"/>
      <c r="C149" s="117"/>
      <c r="D149" s="117"/>
      <c r="E149" s="117"/>
      <c r="F149" s="117"/>
      <c r="G149" s="117"/>
      <c r="H149" s="117"/>
      <c r="I149" s="117"/>
      <c r="J149" s="117"/>
    </row>
    <row r="150" spans="1:10" x14ac:dyDescent="0.15">
      <c r="A150" s="117"/>
      <c r="B150" s="117"/>
      <c r="C150" s="117"/>
      <c r="D150" s="117"/>
      <c r="E150" s="117"/>
      <c r="F150" s="117"/>
      <c r="G150" s="117"/>
      <c r="H150" s="117"/>
      <c r="I150" s="117"/>
      <c r="J150" s="117"/>
    </row>
    <row r="151" spans="1:10" x14ac:dyDescent="0.15">
      <c r="A151" s="117"/>
      <c r="B151" s="117"/>
      <c r="C151" s="117"/>
      <c r="D151" s="117"/>
      <c r="E151" s="117"/>
      <c r="F151" s="117"/>
      <c r="G151" s="117"/>
      <c r="H151" s="117"/>
      <c r="I151" s="117"/>
      <c r="J151" s="117"/>
    </row>
    <row r="152" spans="1:10" x14ac:dyDescent="0.15">
      <c r="A152" s="117"/>
      <c r="B152" s="117"/>
      <c r="C152" s="117"/>
      <c r="D152" s="117"/>
      <c r="E152" s="117"/>
      <c r="F152" s="117"/>
      <c r="G152" s="117"/>
      <c r="H152" s="117"/>
      <c r="I152" s="117"/>
      <c r="J152" s="117"/>
    </row>
    <row r="153" spans="1:10" x14ac:dyDescent="0.15">
      <c r="A153" s="117"/>
      <c r="B153" s="117"/>
      <c r="C153" s="117"/>
      <c r="D153" s="117"/>
      <c r="E153" s="117"/>
      <c r="F153" s="117"/>
      <c r="G153" s="117"/>
      <c r="H153" s="117"/>
      <c r="I153" s="117"/>
      <c r="J153" s="117"/>
    </row>
    <row r="154" spans="1:10" x14ac:dyDescent="0.15">
      <c r="A154" s="117"/>
      <c r="B154" s="117"/>
      <c r="C154" s="117"/>
      <c r="D154" s="117"/>
      <c r="E154" s="117"/>
      <c r="F154" s="117"/>
      <c r="G154" s="117"/>
      <c r="H154" s="117"/>
      <c r="I154" s="117"/>
      <c r="J154" s="117"/>
    </row>
    <row r="155" spans="1:10" x14ac:dyDescent="0.15">
      <c r="A155" s="117"/>
      <c r="B155" s="117"/>
      <c r="C155" s="117"/>
      <c r="D155" s="117"/>
      <c r="E155" s="117"/>
      <c r="F155" s="117"/>
      <c r="G155" s="117"/>
      <c r="H155" s="117"/>
      <c r="I155" s="117"/>
      <c r="J155" s="117"/>
    </row>
    <row r="156" spans="1:10" x14ac:dyDescent="0.15">
      <c r="A156" s="117"/>
      <c r="B156" s="117"/>
      <c r="C156" s="117"/>
      <c r="D156" s="117"/>
      <c r="E156" s="117"/>
      <c r="F156" s="117"/>
      <c r="G156" s="117"/>
      <c r="H156" s="117"/>
      <c r="I156" s="117"/>
      <c r="J156" s="117"/>
    </row>
    <row r="157" spans="1:10" x14ac:dyDescent="0.15">
      <c r="A157" s="117"/>
      <c r="B157" s="117"/>
      <c r="C157" s="117"/>
      <c r="D157" s="117"/>
      <c r="E157" s="117"/>
      <c r="F157" s="117"/>
      <c r="G157" s="117"/>
      <c r="H157" s="117"/>
      <c r="I157" s="117"/>
      <c r="J157" s="117"/>
    </row>
    <row r="158" spans="1:10" x14ac:dyDescent="0.15">
      <c r="A158" s="117"/>
      <c r="B158" s="117"/>
      <c r="C158" s="117"/>
      <c r="D158" s="117"/>
      <c r="E158" s="117"/>
      <c r="F158" s="117"/>
      <c r="G158" s="117"/>
      <c r="H158" s="117"/>
      <c r="I158" s="117"/>
      <c r="J158" s="117"/>
    </row>
    <row r="159" spans="1:10" x14ac:dyDescent="0.15">
      <c r="A159" s="117"/>
      <c r="B159" s="117"/>
      <c r="C159" s="117"/>
      <c r="D159" s="117"/>
      <c r="E159" s="117"/>
      <c r="F159" s="117"/>
      <c r="G159" s="117"/>
      <c r="H159" s="117"/>
      <c r="I159" s="117"/>
      <c r="J159" s="117"/>
    </row>
    <row r="160" spans="1:10" x14ac:dyDescent="0.15">
      <c r="A160" s="117"/>
      <c r="B160" s="117"/>
      <c r="C160" s="117"/>
      <c r="D160" s="117"/>
      <c r="E160" s="117"/>
      <c r="F160" s="117"/>
      <c r="G160" s="117"/>
      <c r="H160" s="117"/>
      <c r="I160" s="117"/>
      <c r="J160" s="117"/>
    </row>
    <row r="161" spans="1:10" x14ac:dyDescent="0.15">
      <c r="A161" s="117"/>
      <c r="B161" s="117"/>
      <c r="C161" s="117"/>
      <c r="D161" s="117"/>
      <c r="E161" s="117"/>
      <c r="F161" s="117"/>
      <c r="G161" s="117"/>
      <c r="H161" s="117"/>
      <c r="I161" s="117"/>
      <c r="J161" s="117"/>
    </row>
    <row r="162" spans="1:10" x14ac:dyDescent="0.15">
      <c r="A162" s="117"/>
      <c r="B162" s="117"/>
      <c r="C162" s="117"/>
      <c r="D162" s="117"/>
      <c r="E162" s="117"/>
      <c r="F162" s="117"/>
      <c r="G162" s="117"/>
      <c r="H162" s="117"/>
      <c r="I162" s="117"/>
      <c r="J162" s="117"/>
    </row>
    <row r="163" spans="1:10" x14ac:dyDescent="0.15">
      <c r="A163" s="117"/>
      <c r="B163" s="117"/>
      <c r="C163" s="117"/>
      <c r="D163" s="117"/>
      <c r="E163" s="117"/>
      <c r="F163" s="117"/>
      <c r="G163" s="117"/>
      <c r="H163" s="117"/>
      <c r="I163" s="117"/>
      <c r="J163" s="117"/>
    </row>
    <row r="164" spans="1:10" x14ac:dyDescent="0.15">
      <c r="A164" s="117"/>
      <c r="B164" s="117"/>
      <c r="C164" s="117"/>
      <c r="D164" s="117"/>
      <c r="E164" s="117"/>
      <c r="F164" s="117"/>
      <c r="G164" s="117"/>
      <c r="H164" s="117"/>
      <c r="I164" s="117"/>
      <c r="J164" s="117"/>
    </row>
    <row r="165" spans="1:10" x14ac:dyDescent="0.15">
      <c r="A165" s="117"/>
      <c r="B165" s="117"/>
      <c r="C165" s="117"/>
      <c r="D165" s="117"/>
      <c r="E165" s="117"/>
      <c r="F165" s="117"/>
      <c r="G165" s="117"/>
      <c r="H165" s="117"/>
      <c r="I165" s="117"/>
      <c r="J165" s="117"/>
    </row>
    <row r="166" spans="1:10" x14ac:dyDescent="0.15">
      <c r="A166" s="117"/>
      <c r="B166" s="117"/>
      <c r="C166" s="117"/>
      <c r="D166" s="117"/>
      <c r="E166" s="117"/>
      <c r="F166" s="117"/>
      <c r="G166" s="117"/>
      <c r="H166" s="117"/>
      <c r="I166" s="117"/>
      <c r="J166" s="117"/>
    </row>
    <row r="167" spans="1:10" x14ac:dyDescent="0.15">
      <c r="A167" s="117"/>
      <c r="B167" s="117"/>
      <c r="C167" s="117"/>
      <c r="D167" s="117"/>
      <c r="E167" s="117"/>
      <c r="F167" s="117"/>
      <c r="G167" s="117"/>
      <c r="H167" s="117"/>
      <c r="I167" s="117"/>
      <c r="J167" s="117"/>
    </row>
    <row r="168" spans="1:10" x14ac:dyDescent="0.15">
      <c r="A168" s="117"/>
      <c r="B168" s="117"/>
      <c r="C168" s="117"/>
      <c r="D168" s="117"/>
      <c r="E168" s="117"/>
      <c r="F168" s="117"/>
      <c r="G168" s="117"/>
      <c r="H168" s="117"/>
      <c r="I168" s="117"/>
      <c r="J168" s="117"/>
    </row>
    <row r="169" spans="1:10" x14ac:dyDescent="0.15">
      <c r="A169" s="117"/>
      <c r="B169" s="117"/>
      <c r="C169" s="117"/>
      <c r="D169" s="117"/>
      <c r="E169" s="117"/>
      <c r="F169" s="117"/>
      <c r="G169" s="117"/>
      <c r="H169" s="117"/>
      <c r="I169" s="117"/>
      <c r="J169" s="117"/>
    </row>
    <row r="170" spans="1:10" x14ac:dyDescent="0.15">
      <c r="A170" s="117"/>
      <c r="B170" s="117"/>
      <c r="C170" s="117"/>
      <c r="D170" s="117"/>
      <c r="E170" s="117"/>
      <c r="F170" s="117"/>
      <c r="G170" s="117"/>
      <c r="H170" s="117"/>
      <c r="I170" s="117"/>
      <c r="J170" s="117"/>
    </row>
    <row r="171" spans="1:10" x14ac:dyDescent="0.15">
      <c r="A171" s="117"/>
      <c r="B171" s="117"/>
      <c r="C171" s="117"/>
      <c r="D171" s="117"/>
      <c r="E171" s="117"/>
      <c r="F171" s="117"/>
      <c r="G171" s="117"/>
      <c r="H171" s="117"/>
      <c r="I171" s="117"/>
      <c r="J171" s="117"/>
    </row>
    <row r="172" spans="1:10" x14ac:dyDescent="0.15">
      <c r="A172" s="117"/>
      <c r="B172" s="117"/>
      <c r="C172" s="117"/>
      <c r="D172" s="117"/>
      <c r="E172" s="117"/>
      <c r="F172" s="117"/>
      <c r="G172" s="117"/>
      <c r="H172" s="117"/>
      <c r="I172" s="117"/>
      <c r="J172" s="117"/>
    </row>
    <row r="173" spans="1:10" x14ac:dyDescent="0.15">
      <c r="A173" s="117"/>
      <c r="B173" s="117"/>
      <c r="C173" s="117"/>
      <c r="D173" s="117"/>
      <c r="E173" s="117"/>
      <c r="F173" s="117"/>
      <c r="G173" s="117"/>
      <c r="H173" s="117"/>
      <c r="I173" s="117"/>
      <c r="J173" s="117"/>
    </row>
    <row r="174" spans="1:10" x14ac:dyDescent="0.15">
      <c r="A174" s="117"/>
      <c r="B174" s="117"/>
      <c r="C174" s="117"/>
      <c r="D174" s="117"/>
      <c r="E174" s="117"/>
      <c r="F174" s="117"/>
      <c r="G174" s="117"/>
      <c r="H174" s="117"/>
      <c r="I174" s="117"/>
      <c r="J174" s="117"/>
    </row>
    <row r="175" spans="1:10" x14ac:dyDescent="0.15">
      <c r="A175" s="117"/>
      <c r="B175" s="117"/>
      <c r="C175" s="117"/>
      <c r="D175" s="117"/>
      <c r="E175" s="117"/>
      <c r="F175" s="117"/>
      <c r="G175" s="117"/>
      <c r="H175" s="117"/>
      <c r="I175" s="117"/>
      <c r="J175" s="117"/>
    </row>
    <row r="176" spans="1:10" x14ac:dyDescent="0.15">
      <c r="A176" s="117"/>
      <c r="B176" s="117"/>
      <c r="C176" s="117"/>
      <c r="D176" s="117"/>
      <c r="E176" s="117"/>
      <c r="F176" s="117"/>
      <c r="G176" s="117"/>
      <c r="H176" s="117"/>
      <c r="I176" s="117"/>
      <c r="J176" s="117"/>
    </row>
    <row r="177" spans="1:10" x14ac:dyDescent="0.15">
      <c r="A177" s="117"/>
      <c r="B177" s="117"/>
      <c r="C177" s="117"/>
      <c r="D177" s="117"/>
      <c r="E177" s="117"/>
      <c r="F177" s="117"/>
      <c r="G177" s="117"/>
      <c r="H177" s="117"/>
      <c r="I177" s="117"/>
      <c r="J177" s="117"/>
    </row>
    <row r="178" spans="1:10" x14ac:dyDescent="0.15">
      <c r="A178" s="117"/>
      <c r="B178" s="117"/>
      <c r="C178" s="117"/>
      <c r="D178" s="117"/>
      <c r="E178" s="117"/>
      <c r="F178" s="117"/>
      <c r="G178" s="117"/>
      <c r="H178" s="117"/>
      <c r="I178" s="117"/>
      <c r="J178" s="117"/>
    </row>
    <row r="179" spans="1:10" x14ac:dyDescent="0.15">
      <c r="A179" s="117"/>
      <c r="B179" s="117"/>
      <c r="C179" s="117"/>
      <c r="D179" s="117"/>
      <c r="E179" s="117"/>
      <c r="F179" s="117"/>
      <c r="G179" s="117"/>
      <c r="H179" s="117"/>
      <c r="I179" s="117"/>
      <c r="J179" s="117"/>
    </row>
    <row r="180" spans="1:10" x14ac:dyDescent="0.15">
      <c r="A180" s="117"/>
      <c r="B180" s="117"/>
      <c r="C180" s="117"/>
      <c r="D180" s="117"/>
      <c r="E180" s="117"/>
      <c r="F180" s="117"/>
      <c r="G180" s="117"/>
      <c r="H180" s="117"/>
      <c r="I180" s="117"/>
      <c r="J180" s="117"/>
    </row>
    <row r="181" spans="1:10" x14ac:dyDescent="0.15">
      <c r="A181" s="117"/>
      <c r="B181" s="117"/>
      <c r="C181" s="117"/>
      <c r="D181" s="117"/>
      <c r="E181" s="117"/>
      <c r="F181" s="117"/>
      <c r="G181" s="117"/>
      <c r="H181" s="117"/>
      <c r="I181" s="117"/>
      <c r="J181" s="117"/>
    </row>
    <row r="182" spans="1:10" x14ac:dyDescent="0.15">
      <c r="A182" s="117"/>
      <c r="B182" s="117"/>
      <c r="C182" s="117"/>
      <c r="D182" s="117"/>
      <c r="E182" s="117"/>
      <c r="F182" s="117"/>
      <c r="G182" s="117"/>
      <c r="H182" s="117"/>
      <c r="I182" s="117"/>
      <c r="J182" s="117"/>
    </row>
    <row r="183" spans="1:10" x14ac:dyDescent="0.15">
      <c r="A183" s="117"/>
      <c r="B183" s="117"/>
      <c r="C183" s="117"/>
      <c r="D183" s="117"/>
      <c r="E183" s="117"/>
      <c r="F183" s="117"/>
      <c r="G183" s="117"/>
      <c r="H183" s="117"/>
      <c r="I183" s="117"/>
      <c r="J183" s="117"/>
    </row>
    <row r="184" spans="1:10" x14ac:dyDescent="0.15">
      <c r="A184" s="117"/>
      <c r="B184" s="117"/>
      <c r="C184" s="117"/>
      <c r="D184" s="117"/>
      <c r="E184" s="117"/>
      <c r="F184" s="117"/>
      <c r="G184" s="117"/>
      <c r="H184" s="117"/>
      <c r="I184" s="117"/>
      <c r="J184" s="117"/>
    </row>
    <row r="185" spans="1:10" x14ac:dyDescent="0.15">
      <c r="A185" s="117"/>
      <c r="B185" s="117"/>
      <c r="C185" s="117"/>
      <c r="D185" s="117"/>
      <c r="E185" s="117"/>
      <c r="F185" s="117"/>
      <c r="G185" s="117"/>
      <c r="H185" s="117"/>
      <c r="I185" s="117"/>
      <c r="J185" s="117"/>
    </row>
    <row r="186" spans="1:10" x14ac:dyDescent="0.15">
      <c r="A186" s="117"/>
      <c r="B186" s="117"/>
      <c r="C186" s="117"/>
      <c r="D186" s="117"/>
      <c r="E186" s="117"/>
      <c r="F186" s="117"/>
      <c r="G186" s="117"/>
      <c r="H186" s="117"/>
      <c r="I186" s="117"/>
      <c r="J186" s="117"/>
    </row>
    <row r="187" spans="1:10" x14ac:dyDescent="0.15">
      <c r="A187" s="117"/>
      <c r="B187" s="117"/>
      <c r="C187" s="117"/>
      <c r="D187" s="117"/>
      <c r="E187" s="117"/>
      <c r="F187" s="117"/>
      <c r="G187" s="117"/>
      <c r="H187" s="117"/>
      <c r="I187" s="117"/>
      <c r="J187" s="117"/>
    </row>
    <row r="188" spans="1:10" x14ac:dyDescent="0.15">
      <c r="A188" s="117"/>
      <c r="B188" s="117"/>
      <c r="C188" s="117"/>
      <c r="D188" s="117"/>
      <c r="E188" s="117"/>
      <c r="F188" s="117"/>
      <c r="G188" s="117"/>
      <c r="H188" s="117"/>
      <c r="I188" s="117"/>
      <c r="J188" s="117"/>
    </row>
    <row r="189" spans="1:10" x14ac:dyDescent="0.15">
      <c r="A189" s="117"/>
      <c r="B189" s="117"/>
      <c r="C189" s="117"/>
      <c r="D189" s="117"/>
      <c r="E189" s="117"/>
      <c r="F189" s="117"/>
      <c r="G189" s="117"/>
      <c r="H189" s="117"/>
      <c r="I189" s="117"/>
      <c r="J189" s="117"/>
    </row>
    <row r="190" spans="1:10" x14ac:dyDescent="0.15">
      <c r="A190" s="117"/>
      <c r="B190" s="117"/>
      <c r="C190" s="117"/>
      <c r="D190" s="117"/>
      <c r="E190" s="117"/>
      <c r="F190" s="117"/>
      <c r="G190" s="117"/>
      <c r="H190" s="117"/>
      <c r="I190" s="117"/>
      <c r="J190" s="117"/>
    </row>
    <row r="191" spans="1:10" x14ac:dyDescent="0.15">
      <c r="A191" s="117"/>
      <c r="B191" s="117"/>
      <c r="C191" s="117"/>
      <c r="D191" s="117"/>
      <c r="E191" s="117"/>
      <c r="F191" s="117"/>
      <c r="G191" s="117"/>
      <c r="H191" s="117"/>
      <c r="I191" s="117"/>
      <c r="J191" s="117"/>
    </row>
    <row r="192" spans="1:10" x14ac:dyDescent="0.15">
      <c r="A192" s="117"/>
      <c r="B192" s="117"/>
      <c r="C192" s="117"/>
      <c r="D192" s="117"/>
      <c r="E192" s="117"/>
      <c r="F192" s="117"/>
      <c r="G192" s="117"/>
      <c r="H192" s="117"/>
      <c r="I192" s="117"/>
      <c r="J192" s="117"/>
    </row>
    <row r="193" spans="1:10" x14ac:dyDescent="0.15">
      <c r="A193" s="117"/>
      <c r="B193" s="117"/>
      <c r="C193" s="117"/>
      <c r="D193" s="117"/>
      <c r="E193" s="117"/>
      <c r="F193" s="117"/>
      <c r="G193" s="117"/>
      <c r="H193" s="117"/>
      <c r="I193" s="117"/>
      <c r="J193" s="117"/>
    </row>
    <row r="194" spans="1:10" x14ac:dyDescent="0.15">
      <c r="A194" s="117"/>
      <c r="B194" s="117"/>
      <c r="C194" s="117"/>
      <c r="D194" s="117"/>
      <c r="E194" s="117"/>
      <c r="F194" s="117"/>
      <c r="G194" s="117"/>
      <c r="H194" s="117"/>
      <c r="I194" s="117"/>
      <c r="J194" s="117"/>
    </row>
    <row r="195" spans="1:10" x14ac:dyDescent="0.15">
      <c r="A195" s="117"/>
      <c r="B195" s="117"/>
      <c r="C195" s="117"/>
      <c r="D195" s="117"/>
      <c r="E195" s="117"/>
      <c r="F195" s="117"/>
      <c r="G195" s="117"/>
      <c r="H195" s="117"/>
      <c r="I195" s="117"/>
      <c r="J195" s="117"/>
    </row>
    <row r="196" spans="1:10" x14ac:dyDescent="0.15">
      <c r="A196" s="117"/>
      <c r="B196" s="117"/>
      <c r="C196" s="117"/>
      <c r="D196" s="117"/>
      <c r="E196" s="117"/>
      <c r="F196" s="117"/>
      <c r="G196" s="117"/>
      <c r="H196" s="117"/>
      <c r="I196" s="117"/>
      <c r="J196" s="117"/>
    </row>
    <row r="197" spans="1:10" x14ac:dyDescent="0.15">
      <c r="A197" s="117"/>
      <c r="B197" s="117"/>
      <c r="C197" s="117"/>
      <c r="D197" s="117"/>
      <c r="E197" s="117"/>
      <c r="F197" s="117"/>
      <c r="G197" s="117"/>
      <c r="H197" s="117"/>
      <c r="I197" s="117"/>
      <c r="J197" s="117"/>
    </row>
    <row r="198" spans="1:10" x14ac:dyDescent="0.15">
      <c r="A198" s="117"/>
      <c r="B198" s="117"/>
      <c r="C198" s="117"/>
      <c r="D198" s="117"/>
      <c r="E198" s="117"/>
      <c r="F198" s="117"/>
      <c r="G198" s="117"/>
      <c r="H198" s="117"/>
      <c r="I198" s="117"/>
      <c r="J198" s="117"/>
    </row>
    <row r="199" spans="1:10" x14ac:dyDescent="0.15">
      <c r="A199" s="117"/>
      <c r="B199" s="117"/>
      <c r="C199" s="117"/>
      <c r="D199" s="117"/>
      <c r="E199" s="117"/>
      <c r="F199" s="117"/>
      <c r="G199" s="117"/>
      <c r="H199" s="117"/>
      <c r="I199" s="117"/>
      <c r="J199" s="117"/>
    </row>
    <row r="200" spans="1:10" x14ac:dyDescent="0.15">
      <c r="A200" s="117"/>
      <c r="B200" s="117"/>
      <c r="C200" s="117"/>
      <c r="D200" s="117"/>
      <c r="E200" s="117"/>
      <c r="F200" s="117"/>
      <c r="G200" s="117"/>
      <c r="H200" s="117"/>
      <c r="I200" s="117"/>
      <c r="J200" s="117"/>
    </row>
  </sheetData>
  <sheetProtection sheet="1" objects="1" scenario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Q30"/>
  <sheetViews>
    <sheetView tabSelected="1" workbookViewId="0">
      <selection activeCell="C2" sqref="C2:F2"/>
    </sheetView>
  </sheetViews>
  <sheetFormatPr defaultColWidth="0" defaultRowHeight="13.5" zeroHeight="1" x14ac:dyDescent="0.15"/>
  <cols>
    <col min="1" max="1" width="4.125" style="409" customWidth="1"/>
    <col min="2" max="2" width="14.25" style="409" customWidth="1"/>
    <col min="3" max="4" width="15.5" style="409" customWidth="1"/>
    <col min="5" max="9" width="9" style="409" customWidth="1"/>
    <col min="10" max="17" width="0" style="409" hidden="1" customWidth="1"/>
    <col min="18" max="16384" width="9" style="409" hidden="1"/>
  </cols>
  <sheetData>
    <row r="1" spans="1:9" ht="18.75" customHeight="1" x14ac:dyDescent="0.15">
      <c r="A1" s="408"/>
      <c r="B1" s="414" t="s">
        <v>570</v>
      </c>
      <c r="C1" s="408"/>
      <c r="D1" s="408"/>
      <c r="E1" s="408"/>
      <c r="F1" s="408"/>
      <c r="G1" s="408"/>
      <c r="H1" s="408"/>
      <c r="I1" s="408"/>
    </row>
    <row r="2" spans="1:9" ht="18" customHeight="1" x14ac:dyDescent="0.15">
      <c r="A2" s="408"/>
      <c r="B2" s="410" t="s">
        <v>194</v>
      </c>
      <c r="C2" s="476"/>
      <c r="D2" s="476"/>
      <c r="E2" s="476"/>
      <c r="F2" s="476"/>
      <c r="G2" s="408"/>
      <c r="H2" s="408"/>
      <c r="I2" s="408"/>
    </row>
    <row r="3" spans="1:9" ht="18" customHeight="1" x14ac:dyDescent="0.15">
      <c r="A3" s="408"/>
      <c r="B3" s="410" t="s">
        <v>195</v>
      </c>
      <c r="C3" s="476"/>
      <c r="D3" s="476"/>
      <c r="E3" s="476"/>
      <c r="F3" s="476"/>
      <c r="G3" s="408"/>
      <c r="H3" s="408"/>
      <c r="I3" s="408"/>
    </row>
    <row r="4" spans="1:9" ht="18" customHeight="1" x14ac:dyDescent="0.15">
      <c r="A4" s="408"/>
      <c r="B4" s="410" t="s">
        <v>568</v>
      </c>
      <c r="C4" s="476"/>
      <c r="D4" s="476"/>
      <c r="E4" s="476"/>
      <c r="F4" s="476"/>
      <c r="G4" s="408"/>
      <c r="H4" s="408"/>
      <c r="I4" s="408"/>
    </row>
    <row r="5" spans="1:9" ht="18" customHeight="1" x14ac:dyDescent="0.15">
      <c r="A5" s="408"/>
      <c r="B5" s="408"/>
      <c r="C5" s="408"/>
      <c r="D5" s="408"/>
      <c r="E5" s="408"/>
      <c r="F5" s="408"/>
      <c r="G5" s="408"/>
      <c r="H5" s="408"/>
      <c r="I5" s="408"/>
    </row>
    <row r="6" spans="1:9" ht="18" customHeight="1" x14ac:dyDescent="0.15">
      <c r="A6" s="408"/>
      <c r="B6" s="473" t="s">
        <v>314</v>
      </c>
      <c r="C6" s="474"/>
      <c r="D6" s="475"/>
      <c r="E6" s="408"/>
      <c r="F6" s="408"/>
      <c r="G6" s="408"/>
      <c r="H6" s="408"/>
      <c r="I6" s="408"/>
    </row>
    <row r="7" spans="1:9" ht="18" customHeight="1" x14ac:dyDescent="0.15">
      <c r="A7" s="408"/>
      <c r="B7" s="118" t="s">
        <v>87</v>
      </c>
      <c r="C7" s="119" t="s">
        <v>86</v>
      </c>
      <c r="D7" s="120" t="s">
        <v>29</v>
      </c>
      <c r="E7" s="408"/>
      <c r="F7" s="408"/>
      <c r="G7" s="408"/>
      <c r="H7" s="408"/>
      <c r="I7" s="408"/>
    </row>
    <row r="8" spans="1:9" ht="18" customHeight="1" x14ac:dyDescent="0.15">
      <c r="A8" s="408"/>
      <c r="B8" s="411">
        <v>1</v>
      </c>
      <c r="C8" s="350"/>
      <c r="D8" s="351"/>
      <c r="E8" s="408"/>
      <c r="F8" s="408"/>
      <c r="G8" s="408"/>
      <c r="H8" s="408"/>
      <c r="I8" s="408"/>
    </row>
    <row r="9" spans="1:9" ht="18" customHeight="1" x14ac:dyDescent="0.15">
      <c r="A9" s="408"/>
      <c r="B9" s="412">
        <v>2</v>
      </c>
      <c r="C9" s="241"/>
      <c r="D9" s="352"/>
      <c r="E9" s="408"/>
      <c r="F9" s="408"/>
      <c r="G9" s="408"/>
      <c r="H9" s="408"/>
      <c r="I9" s="408"/>
    </row>
    <row r="10" spans="1:9" ht="18" customHeight="1" x14ac:dyDescent="0.15">
      <c r="A10" s="408"/>
      <c r="B10" s="412">
        <v>3</v>
      </c>
      <c r="C10" s="242"/>
      <c r="D10" s="353"/>
      <c r="E10" s="408"/>
      <c r="F10" s="408"/>
      <c r="G10" s="408"/>
      <c r="H10" s="408"/>
      <c r="I10" s="408"/>
    </row>
    <row r="11" spans="1:9" ht="18" customHeight="1" x14ac:dyDescent="0.15">
      <c r="A11" s="408"/>
      <c r="B11" s="412">
        <v>4</v>
      </c>
      <c r="C11" s="242"/>
      <c r="D11" s="353"/>
      <c r="E11" s="408"/>
      <c r="F11" s="408"/>
      <c r="G11" s="408"/>
      <c r="H11" s="408"/>
      <c r="I11" s="408"/>
    </row>
    <row r="12" spans="1:9" ht="18" customHeight="1" x14ac:dyDescent="0.15">
      <c r="A12" s="408"/>
      <c r="B12" s="412">
        <v>5</v>
      </c>
      <c r="C12" s="242"/>
      <c r="D12" s="353"/>
      <c r="E12" s="408"/>
      <c r="F12" s="408"/>
      <c r="G12" s="408"/>
      <c r="H12" s="408"/>
      <c r="I12" s="408"/>
    </row>
    <row r="13" spans="1:9" ht="18" customHeight="1" x14ac:dyDescent="0.15">
      <c r="A13" s="408"/>
      <c r="B13" s="412">
        <v>6</v>
      </c>
      <c r="C13" s="242"/>
      <c r="D13" s="353"/>
      <c r="E13" s="408"/>
      <c r="F13" s="408"/>
      <c r="G13" s="408"/>
      <c r="H13" s="408"/>
      <c r="I13" s="408"/>
    </row>
    <row r="14" spans="1:9" ht="18" customHeight="1" x14ac:dyDescent="0.15">
      <c r="A14" s="408"/>
      <c r="B14" s="412">
        <v>7</v>
      </c>
      <c r="C14" s="241"/>
      <c r="D14" s="353"/>
      <c r="E14" s="408"/>
      <c r="F14" s="408"/>
      <c r="G14" s="408"/>
      <c r="H14" s="408"/>
      <c r="I14" s="408"/>
    </row>
    <row r="15" spans="1:9" ht="18" customHeight="1" x14ac:dyDescent="0.15">
      <c r="A15" s="408"/>
      <c r="B15" s="412">
        <v>8</v>
      </c>
      <c r="C15" s="242"/>
      <c r="D15" s="353"/>
      <c r="E15" s="408"/>
      <c r="F15" s="408"/>
      <c r="G15" s="408"/>
      <c r="H15" s="408"/>
      <c r="I15" s="408"/>
    </row>
    <row r="16" spans="1:9" ht="18" customHeight="1" x14ac:dyDescent="0.15">
      <c r="A16" s="408"/>
      <c r="B16" s="412">
        <v>9</v>
      </c>
      <c r="C16" s="242"/>
      <c r="D16" s="353"/>
      <c r="E16" s="408"/>
      <c r="F16" s="408"/>
      <c r="G16" s="408"/>
      <c r="H16" s="408"/>
      <c r="I16" s="408"/>
    </row>
    <row r="17" spans="1:9" ht="18" customHeight="1" x14ac:dyDescent="0.15">
      <c r="A17" s="408"/>
      <c r="B17" s="413">
        <v>10</v>
      </c>
      <c r="C17" s="354"/>
      <c r="D17" s="355"/>
      <c r="E17" s="408"/>
      <c r="F17" s="408"/>
      <c r="G17" s="408"/>
      <c r="H17" s="408"/>
      <c r="I17" s="408"/>
    </row>
    <row r="18" spans="1:9" ht="18" customHeight="1" x14ac:dyDescent="0.15">
      <c r="A18" s="408"/>
      <c r="B18" s="408"/>
      <c r="C18" s="408"/>
      <c r="D18" s="408"/>
      <c r="E18" s="408"/>
      <c r="F18" s="408"/>
      <c r="G18" s="408"/>
      <c r="H18" s="408"/>
      <c r="I18" s="408"/>
    </row>
    <row r="19" spans="1:9" ht="18" customHeight="1" x14ac:dyDescent="0.15">
      <c r="A19" s="408"/>
      <c r="B19" s="408"/>
      <c r="C19" s="408"/>
      <c r="D19" s="408"/>
      <c r="E19" s="408"/>
      <c r="F19" s="408"/>
      <c r="G19" s="408"/>
      <c r="H19" s="408"/>
      <c r="I19" s="408"/>
    </row>
    <row r="20" spans="1:9" ht="18" customHeight="1" x14ac:dyDescent="0.15">
      <c r="A20" s="408"/>
      <c r="B20" s="408"/>
      <c r="C20" s="408"/>
      <c r="D20" s="408"/>
      <c r="E20" s="408"/>
      <c r="F20" s="408"/>
      <c r="G20" s="408"/>
      <c r="H20" s="408"/>
      <c r="I20" s="408"/>
    </row>
    <row r="21" spans="1:9" ht="18" customHeight="1" x14ac:dyDescent="0.15">
      <c r="A21" s="408"/>
      <c r="B21" s="408"/>
      <c r="C21" s="408"/>
      <c r="D21" s="408"/>
      <c r="E21" s="408"/>
      <c r="F21" s="408"/>
      <c r="G21" s="408"/>
      <c r="H21" s="408"/>
      <c r="I21" s="408"/>
    </row>
    <row r="22" spans="1:9" ht="18" customHeight="1" x14ac:dyDescent="0.15">
      <c r="A22" s="408"/>
      <c r="B22" s="408"/>
      <c r="C22" s="408"/>
      <c r="D22" s="408"/>
      <c r="E22" s="408"/>
      <c r="F22" s="408"/>
      <c r="G22" s="408"/>
      <c r="H22" s="408"/>
      <c r="I22" s="408"/>
    </row>
    <row r="23" spans="1:9" ht="18" customHeight="1" x14ac:dyDescent="0.15">
      <c r="A23" s="408"/>
      <c r="B23" s="408"/>
      <c r="C23" s="408"/>
      <c r="D23" s="408"/>
      <c r="E23" s="408"/>
      <c r="F23" s="408"/>
      <c r="G23" s="408"/>
      <c r="H23" s="408"/>
      <c r="I23" s="408"/>
    </row>
    <row r="24" spans="1:9" ht="18" customHeight="1" x14ac:dyDescent="0.15">
      <c r="A24" s="408"/>
      <c r="B24" s="408"/>
      <c r="C24" s="408"/>
      <c r="D24" s="408"/>
      <c r="E24" s="408"/>
      <c r="F24" s="408"/>
      <c r="G24" s="408"/>
      <c r="H24" s="408"/>
      <c r="I24" s="408"/>
    </row>
    <row r="25" spans="1:9" ht="18" customHeight="1" x14ac:dyDescent="0.15">
      <c r="A25" s="408"/>
      <c r="B25" s="408"/>
      <c r="C25" s="408"/>
      <c r="D25" s="408"/>
      <c r="E25" s="408"/>
      <c r="F25" s="408"/>
      <c r="G25" s="408"/>
      <c r="H25" s="408"/>
      <c r="I25" s="408"/>
    </row>
    <row r="26" spans="1:9" ht="18" customHeight="1" x14ac:dyDescent="0.15">
      <c r="A26" s="408"/>
      <c r="B26" s="408"/>
      <c r="C26" s="408"/>
      <c r="D26" s="408"/>
      <c r="E26" s="408"/>
      <c r="F26" s="408"/>
      <c r="G26" s="408"/>
      <c r="H26" s="408"/>
      <c r="I26" s="408"/>
    </row>
    <row r="27" spans="1:9" ht="18" customHeight="1" x14ac:dyDescent="0.15">
      <c r="A27" s="408"/>
      <c r="B27" s="408"/>
      <c r="C27" s="408"/>
      <c r="D27" s="408"/>
      <c r="E27" s="408"/>
      <c r="F27" s="408"/>
      <c r="G27" s="408"/>
      <c r="H27" s="408"/>
      <c r="I27" s="408"/>
    </row>
    <row r="28" spans="1:9" ht="18" customHeight="1" x14ac:dyDescent="0.15">
      <c r="A28" s="408"/>
      <c r="B28" s="408"/>
      <c r="C28" s="408"/>
      <c r="D28" s="408"/>
      <c r="E28" s="408"/>
      <c r="F28" s="408"/>
      <c r="G28" s="408"/>
      <c r="H28" s="408"/>
      <c r="I28" s="408"/>
    </row>
    <row r="29" spans="1:9" ht="18" customHeight="1" x14ac:dyDescent="0.15">
      <c r="A29" s="408"/>
      <c r="B29" s="408"/>
      <c r="C29" s="408"/>
      <c r="D29" s="408"/>
      <c r="E29" s="408"/>
      <c r="F29" s="408"/>
      <c r="G29" s="408"/>
      <c r="H29" s="408"/>
      <c r="I29" s="408"/>
    </row>
    <row r="30" spans="1:9" ht="18" customHeight="1" x14ac:dyDescent="0.15">
      <c r="A30" s="408"/>
      <c r="B30" s="408"/>
      <c r="C30" s="408"/>
      <c r="D30" s="408"/>
      <c r="E30" s="408"/>
      <c r="F30" s="408"/>
      <c r="G30" s="408"/>
      <c r="H30" s="408"/>
      <c r="I30" s="408"/>
    </row>
  </sheetData>
  <sheetProtection sheet="1" objects="1" scenarios="1"/>
  <mergeCells count="4">
    <mergeCell ref="B6:D6"/>
    <mergeCell ref="C2:F2"/>
    <mergeCell ref="C3:F3"/>
    <mergeCell ref="C4:F4"/>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S219"/>
  <sheetViews>
    <sheetView showZeros="0" zoomScaleNormal="100" workbookViewId="0">
      <pane xSplit="7" ySplit="6" topLeftCell="H7" activePane="bottomRight" state="frozen"/>
      <selection activeCell="I4" sqref="I4:U5"/>
      <selection pane="topRight" activeCell="I4" sqref="I4:U5"/>
      <selection pane="bottomLeft" activeCell="I4" sqref="I4:U5"/>
      <selection pane="bottomRight" activeCell="H7" sqref="H7"/>
    </sheetView>
  </sheetViews>
  <sheetFormatPr defaultColWidth="0" defaultRowHeight="14.25" zeroHeight="1" x14ac:dyDescent="0.15"/>
  <cols>
    <col min="1" max="1" width="2.5" style="1" customWidth="1"/>
    <col min="2" max="2" width="3" style="7" customWidth="1"/>
    <col min="3" max="3" width="3.875" style="198" customWidth="1"/>
    <col min="4" max="4" width="11.625" style="8" customWidth="1"/>
    <col min="5" max="5" width="2.875" style="7" customWidth="1"/>
    <col min="6" max="7" width="8.5" style="7" customWidth="1"/>
    <col min="8" max="207" width="13.125" style="201" customWidth="1"/>
    <col min="208" max="224" width="9" style="201" customWidth="1"/>
    <col min="225" max="234" width="9" style="218" customWidth="1"/>
    <col min="235" max="357" width="0" style="218" hidden="1" customWidth="1"/>
    <col min="358" max="16384" width="9" style="218" hidden="1"/>
  </cols>
  <sheetData>
    <row r="1" spans="1:224" ht="18.75" x14ac:dyDescent="0.15">
      <c r="B1" s="240"/>
      <c r="C1" s="415" t="s">
        <v>569</v>
      </c>
    </row>
    <row r="2" spans="1:224" ht="3" customHeight="1" x14ac:dyDescent="0.15">
      <c r="B2" s="240"/>
    </row>
    <row r="3" spans="1:224" ht="15" customHeight="1" x14ac:dyDescent="0.15">
      <c r="B3" s="240"/>
      <c r="C3" s="573" t="s">
        <v>518</v>
      </c>
      <c r="D3" s="574"/>
      <c r="E3" s="575"/>
      <c r="F3" s="580" t="s">
        <v>536</v>
      </c>
      <c r="G3" s="581"/>
    </row>
    <row r="4" spans="1:224" s="221" customFormat="1" ht="15" customHeight="1" x14ac:dyDescent="0.15">
      <c r="A4" s="2"/>
      <c r="B4" s="240"/>
      <c r="C4" s="564" t="s">
        <v>411</v>
      </c>
      <c r="D4" s="565"/>
      <c r="E4" s="565"/>
      <c r="F4" s="565"/>
      <c r="G4" s="566"/>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c r="GO4" s="202"/>
      <c r="GP4" s="202"/>
      <c r="GQ4" s="202"/>
      <c r="GR4" s="202"/>
      <c r="GS4" s="202"/>
      <c r="GT4" s="202"/>
      <c r="GU4" s="202"/>
      <c r="GV4" s="202"/>
      <c r="GW4" s="202"/>
      <c r="GX4" s="202"/>
      <c r="GY4" s="219"/>
      <c r="GZ4" s="220"/>
      <c r="HA4" s="220"/>
      <c r="HB4" s="220"/>
      <c r="HC4" s="220"/>
      <c r="HD4" s="220"/>
      <c r="HE4" s="220"/>
      <c r="HF4" s="220"/>
      <c r="HG4" s="220"/>
      <c r="HH4" s="220"/>
      <c r="HI4" s="220"/>
      <c r="HJ4" s="220"/>
      <c r="HK4" s="220"/>
      <c r="HL4" s="220"/>
      <c r="HM4" s="220"/>
      <c r="HN4" s="220"/>
      <c r="HO4" s="220"/>
      <c r="HP4" s="220"/>
    </row>
    <row r="5" spans="1:224" s="420" customFormat="1" ht="15" customHeight="1" x14ac:dyDescent="0.15">
      <c r="A5" s="424"/>
      <c r="B5" s="199">
        <v>1</v>
      </c>
      <c r="C5" s="567" t="s">
        <v>407</v>
      </c>
      <c r="D5" s="568"/>
      <c r="E5" s="568"/>
      <c r="F5" s="568"/>
      <c r="G5" s="569"/>
      <c r="H5" s="421">
        <v>1</v>
      </c>
      <c r="I5" s="421">
        <v>2</v>
      </c>
      <c r="J5" s="421">
        <v>3</v>
      </c>
      <c r="K5" s="421">
        <v>4</v>
      </c>
      <c r="L5" s="421">
        <v>5</v>
      </c>
      <c r="M5" s="421">
        <v>6</v>
      </c>
      <c r="N5" s="421">
        <v>7</v>
      </c>
      <c r="O5" s="421">
        <v>8</v>
      </c>
      <c r="P5" s="421">
        <v>9</v>
      </c>
      <c r="Q5" s="421">
        <v>10</v>
      </c>
      <c r="R5" s="421">
        <v>11</v>
      </c>
      <c r="S5" s="421">
        <v>12</v>
      </c>
      <c r="T5" s="421">
        <v>13</v>
      </c>
      <c r="U5" s="421">
        <v>14</v>
      </c>
      <c r="V5" s="421">
        <v>15</v>
      </c>
      <c r="W5" s="421">
        <v>16</v>
      </c>
      <c r="X5" s="421">
        <v>17</v>
      </c>
      <c r="Y5" s="421">
        <v>18</v>
      </c>
      <c r="Z5" s="421">
        <v>19</v>
      </c>
      <c r="AA5" s="421">
        <v>20</v>
      </c>
      <c r="AB5" s="421">
        <v>21</v>
      </c>
      <c r="AC5" s="421">
        <v>22</v>
      </c>
      <c r="AD5" s="421">
        <v>23</v>
      </c>
      <c r="AE5" s="421">
        <v>24</v>
      </c>
      <c r="AF5" s="421">
        <v>25</v>
      </c>
      <c r="AG5" s="421">
        <v>26</v>
      </c>
      <c r="AH5" s="421">
        <v>27</v>
      </c>
      <c r="AI5" s="421">
        <v>28</v>
      </c>
      <c r="AJ5" s="421">
        <v>29</v>
      </c>
      <c r="AK5" s="421">
        <v>30</v>
      </c>
      <c r="AL5" s="421">
        <v>31</v>
      </c>
      <c r="AM5" s="421">
        <v>32</v>
      </c>
      <c r="AN5" s="421">
        <v>33</v>
      </c>
      <c r="AO5" s="421">
        <v>34</v>
      </c>
      <c r="AP5" s="421">
        <v>35</v>
      </c>
      <c r="AQ5" s="421">
        <v>36</v>
      </c>
      <c r="AR5" s="421">
        <v>37</v>
      </c>
      <c r="AS5" s="421">
        <v>38</v>
      </c>
      <c r="AT5" s="421">
        <v>39</v>
      </c>
      <c r="AU5" s="421">
        <v>40</v>
      </c>
      <c r="AV5" s="421">
        <v>41</v>
      </c>
      <c r="AW5" s="421">
        <v>42</v>
      </c>
      <c r="AX5" s="421">
        <v>43</v>
      </c>
      <c r="AY5" s="421">
        <v>44</v>
      </c>
      <c r="AZ5" s="421">
        <v>45</v>
      </c>
      <c r="BA5" s="421">
        <v>46</v>
      </c>
      <c r="BB5" s="421">
        <v>47</v>
      </c>
      <c r="BC5" s="421">
        <v>48</v>
      </c>
      <c r="BD5" s="421">
        <v>49</v>
      </c>
      <c r="BE5" s="421">
        <v>50</v>
      </c>
      <c r="BF5" s="421">
        <v>51</v>
      </c>
      <c r="BG5" s="421">
        <v>52</v>
      </c>
      <c r="BH5" s="421">
        <v>53</v>
      </c>
      <c r="BI5" s="421">
        <v>54</v>
      </c>
      <c r="BJ5" s="421">
        <v>55</v>
      </c>
      <c r="BK5" s="421">
        <v>56</v>
      </c>
      <c r="BL5" s="421">
        <v>57</v>
      </c>
      <c r="BM5" s="421">
        <v>58</v>
      </c>
      <c r="BN5" s="421">
        <v>59</v>
      </c>
      <c r="BO5" s="421">
        <v>60</v>
      </c>
      <c r="BP5" s="421">
        <v>61</v>
      </c>
      <c r="BQ5" s="421">
        <v>62</v>
      </c>
      <c r="BR5" s="421">
        <v>63</v>
      </c>
      <c r="BS5" s="421">
        <v>64</v>
      </c>
      <c r="BT5" s="421">
        <v>65</v>
      </c>
      <c r="BU5" s="421">
        <v>66</v>
      </c>
      <c r="BV5" s="421">
        <v>67</v>
      </c>
      <c r="BW5" s="421">
        <v>68</v>
      </c>
      <c r="BX5" s="421">
        <v>69</v>
      </c>
      <c r="BY5" s="421">
        <v>70</v>
      </c>
      <c r="BZ5" s="421">
        <v>71</v>
      </c>
      <c r="CA5" s="421">
        <v>72</v>
      </c>
      <c r="CB5" s="421">
        <v>73</v>
      </c>
      <c r="CC5" s="421">
        <v>74</v>
      </c>
      <c r="CD5" s="421">
        <v>75</v>
      </c>
      <c r="CE5" s="421">
        <v>76</v>
      </c>
      <c r="CF5" s="421">
        <v>77</v>
      </c>
      <c r="CG5" s="421">
        <v>78</v>
      </c>
      <c r="CH5" s="421">
        <v>79</v>
      </c>
      <c r="CI5" s="421">
        <v>80</v>
      </c>
      <c r="CJ5" s="421">
        <v>81</v>
      </c>
      <c r="CK5" s="421">
        <v>82</v>
      </c>
      <c r="CL5" s="421">
        <v>83</v>
      </c>
      <c r="CM5" s="421">
        <v>84</v>
      </c>
      <c r="CN5" s="421">
        <v>85</v>
      </c>
      <c r="CO5" s="421">
        <v>86</v>
      </c>
      <c r="CP5" s="421">
        <v>87</v>
      </c>
      <c r="CQ5" s="421">
        <v>88</v>
      </c>
      <c r="CR5" s="421">
        <v>89</v>
      </c>
      <c r="CS5" s="421">
        <v>90</v>
      </c>
      <c r="CT5" s="421">
        <v>91</v>
      </c>
      <c r="CU5" s="421">
        <v>92</v>
      </c>
      <c r="CV5" s="421">
        <v>93</v>
      </c>
      <c r="CW5" s="421">
        <v>94</v>
      </c>
      <c r="CX5" s="421">
        <v>95</v>
      </c>
      <c r="CY5" s="421">
        <v>96</v>
      </c>
      <c r="CZ5" s="421">
        <v>97</v>
      </c>
      <c r="DA5" s="421">
        <v>98</v>
      </c>
      <c r="DB5" s="421">
        <v>99</v>
      </c>
      <c r="DC5" s="421">
        <v>100</v>
      </c>
      <c r="DD5" s="421">
        <v>101</v>
      </c>
      <c r="DE5" s="421">
        <v>102</v>
      </c>
      <c r="DF5" s="421">
        <v>103</v>
      </c>
      <c r="DG5" s="421">
        <v>104</v>
      </c>
      <c r="DH5" s="421">
        <v>105</v>
      </c>
      <c r="DI5" s="421">
        <v>106</v>
      </c>
      <c r="DJ5" s="421">
        <v>107</v>
      </c>
      <c r="DK5" s="421">
        <v>108</v>
      </c>
      <c r="DL5" s="421">
        <v>109</v>
      </c>
      <c r="DM5" s="421">
        <v>110</v>
      </c>
      <c r="DN5" s="421">
        <v>111</v>
      </c>
      <c r="DO5" s="421">
        <v>112</v>
      </c>
      <c r="DP5" s="421">
        <v>113</v>
      </c>
      <c r="DQ5" s="421">
        <v>114</v>
      </c>
      <c r="DR5" s="421">
        <v>115</v>
      </c>
      <c r="DS5" s="421">
        <v>116</v>
      </c>
      <c r="DT5" s="421">
        <v>117</v>
      </c>
      <c r="DU5" s="421">
        <v>118</v>
      </c>
      <c r="DV5" s="421">
        <v>119</v>
      </c>
      <c r="DW5" s="421">
        <v>120</v>
      </c>
      <c r="DX5" s="421">
        <v>121</v>
      </c>
      <c r="DY5" s="421">
        <v>122</v>
      </c>
      <c r="DZ5" s="421">
        <v>123</v>
      </c>
      <c r="EA5" s="421">
        <v>124</v>
      </c>
      <c r="EB5" s="421">
        <v>125</v>
      </c>
      <c r="EC5" s="421">
        <v>126</v>
      </c>
      <c r="ED5" s="421">
        <v>127</v>
      </c>
      <c r="EE5" s="421">
        <v>128</v>
      </c>
      <c r="EF5" s="421">
        <v>129</v>
      </c>
      <c r="EG5" s="421">
        <v>130</v>
      </c>
      <c r="EH5" s="421">
        <v>131</v>
      </c>
      <c r="EI5" s="421">
        <v>132</v>
      </c>
      <c r="EJ5" s="421">
        <v>133</v>
      </c>
      <c r="EK5" s="421">
        <v>134</v>
      </c>
      <c r="EL5" s="421">
        <v>135</v>
      </c>
      <c r="EM5" s="421">
        <v>136</v>
      </c>
      <c r="EN5" s="421">
        <v>137</v>
      </c>
      <c r="EO5" s="421">
        <v>138</v>
      </c>
      <c r="EP5" s="421">
        <v>139</v>
      </c>
      <c r="EQ5" s="421">
        <v>140</v>
      </c>
      <c r="ER5" s="421">
        <v>141</v>
      </c>
      <c r="ES5" s="421">
        <v>142</v>
      </c>
      <c r="ET5" s="421">
        <v>143</v>
      </c>
      <c r="EU5" s="421">
        <v>144</v>
      </c>
      <c r="EV5" s="421">
        <v>145</v>
      </c>
      <c r="EW5" s="421">
        <v>146</v>
      </c>
      <c r="EX5" s="421">
        <v>147</v>
      </c>
      <c r="EY5" s="421">
        <v>148</v>
      </c>
      <c r="EZ5" s="421">
        <v>149</v>
      </c>
      <c r="FA5" s="421">
        <v>150</v>
      </c>
      <c r="FB5" s="421">
        <v>151</v>
      </c>
      <c r="FC5" s="421">
        <v>152</v>
      </c>
      <c r="FD5" s="421">
        <v>153</v>
      </c>
      <c r="FE5" s="421">
        <v>154</v>
      </c>
      <c r="FF5" s="421">
        <v>155</v>
      </c>
      <c r="FG5" s="421">
        <v>156</v>
      </c>
      <c r="FH5" s="421">
        <v>157</v>
      </c>
      <c r="FI5" s="421">
        <v>158</v>
      </c>
      <c r="FJ5" s="421">
        <v>159</v>
      </c>
      <c r="FK5" s="421">
        <v>160</v>
      </c>
      <c r="FL5" s="421">
        <v>161</v>
      </c>
      <c r="FM5" s="421">
        <v>162</v>
      </c>
      <c r="FN5" s="421">
        <v>163</v>
      </c>
      <c r="FO5" s="421">
        <v>164</v>
      </c>
      <c r="FP5" s="421">
        <v>165</v>
      </c>
      <c r="FQ5" s="421">
        <v>166</v>
      </c>
      <c r="FR5" s="421">
        <v>167</v>
      </c>
      <c r="FS5" s="421">
        <v>168</v>
      </c>
      <c r="FT5" s="421">
        <v>169</v>
      </c>
      <c r="FU5" s="421">
        <v>170</v>
      </c>
      <c r="FV5" s="421">
        <v>171</v>
      </c>
      <c r="FW5" s="421">
        <v>172</v>
      </c>
      <c r="FX5" s="421">
        <v>173</v>
      </c>
      <c r="FY5" s="421">
        <v>174</v>
      </c>
      <c r="FZ5" s="421">
        <v>175</v>
      </c>
      <c r="GA5" s="421">
        <v>176</v>
      </c>
      <c r="GB5" s="421">
        <v>177</v>
      </c>
      <c r="GC5" s="421">
        <v>178</v>
      </c>
      <c r="GD5" s="421">
        <v>179</v>
      </c>
      <c r="GE5" s="421">
        <v>180</v>
      </c>
      <c r="GF5" s="421">
        <v>181</v>
      </c>
      <c r="GG5" s="421">
        <v>182</v>
      </c>
      <c r="GH5" s="421">
        <v>183</v>
      </c>
      <c r="GI5" s="421">
        <v>184</v>
      </c>
      <c r="GJ5" s="421">
        <v>185</v>
      </c>
      <c r="GK5" s="421">
        <v>186</v>
      </c>
      <c r="GL5" s="421">
        <v>187</v>
      </c>
      <c r="GM5" s="421">
        <v>188</v>
      </c>
      <c r="GN5" s="421">
        <v>189</v>
      </c>
      <c r="GO5" s="421">
        <v>190</v>
      </c>
      <c r="GP5" s="421">
        <v>191</v>
      </c>
      <c r="GQ5" s="421">
        <v>192</v>
      </c>
      <c r="GR5" s="421">
        <v>193</v>
      </c>
      <c r="GS5" s="421">
        <v>194</v>
      </c>
      <c r="GT5" s="421">
        <v>195</v>
      </c>
      <c r="GU5" s="421">
        <v>196</v>
      </c>
      <c r="GV5" s="421">
        <v>197</v>
      </c>
      <c r="GW5" s="421">
        <v>198</v>
      </c>
      <c r="GX5" s="421">
        <v>199</v>
      </c>
      <c r="GY5" s="422">
        <v>200</v>
      </c>
      <c r="GZ5" s="423"/>
      <c r="HA5" s="423"/>
      <c r="HB5" s="423"/>
      <c r="HC5" s="423"/>
      <c r="HD5" s="423"/>
      <c r="HE5" s="423"/>
      <c r="HF5" s="423"/>
      <c r="HG5" s="423"/>
      <c r="HH5" s="423"/>
      <c r="HI5" s="423"/>
      <c r="HJ5" s="423"/>
      <c r="HK5" s="423"/>
      <c r="HL5" s="423"/>
      <c r="HM5" s="423"/>
      <c r="HN5" s="423"/>
      <c r="HO5" s="423"/>
      <c r="HP5" s="423"/>
    </row>
    <row r="6" spans="1:224" s="221" customFormat="1" ht="15" customHeight="1" x14ac:dyDescent="0.15">
      <c r="A6" s="2"/>
      <c r="B6" s="199">
        <v>2</v>
      </c>
      <c r="C6" s="570" t="s">
        <v>524</v>
      </c>
      <c r="D6" s="571"/>
      <c r="E6" s="571"/>
      <c r="F6" s="571"/>
      <c r="G6" s="572"/>
      <c r="H6" s="401">
        <v>5</v>
      </c>
      <c r="I6" s="401">
        <v>5</v>
      </c>
      <c r="J6" s="401">
        <v>5</v>
      </c>
      <c r="K6" s="401">
        <v>5</v>
      </c>
      <c r="L6" s="401">
        <v>5</v>
      </c>
      <c r="M6" s="401">
        <v>5</v>
      </c>
      <c r="N6" s="401">
        <v>5</v>
      </c>
      <c r="O6" s="401">
        <v>5</v>
      </c>
      <c r="P6" s="401">
        <v>5</v>
      </c>
      <c r="Q6" s="401">
        <v>5</v>
      </c>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c r="DF6" s="401"/>
      <c r="DG6" s="401"/>
      <c r="DH6" s="401"/>
      <c r="DI6" s="401"/>
      <c r="DJ6" s="401"/>
      <c r="DK6" s="401"/>
      <c r="DL6" s="401"/>
      <c r="DM6" s="401"/>
      <c r="DN6" s="401"/>
      <c r="DO6" s="401"/>
      <c r="DP6" s="401"/>
      <c r="DQ6" s="401"/>
      <c r="DR6" s="401"/>
      <c r="DS6" s="401"/>
      <c r="DT6" s="401"/>
      <c r="DU6" s="401"/>
      <c r="DV6" s="401"/>
      <c r="DW6" s="401"/>
      <c r="DX6" s="401"/>
      <c r="DY6" s="401"/>
      <c r="DZ6" s="401"/>
      <c r="EA6" s="401"/>
      <c r="EB6" s="401"/>
      <c r="EC6" s="401"/>
      <c r="ED6" s="401"/>
      <c r="EE6" s="401"/>
      <c r="EF6" s="401"/>
      <c r="EG6" s="401"/>
      <c r="EH6" s="401"/>
      <c r="EI6" s="401"/>
      <c r="EJ6" s="401"/>
      <c r="EK6" s="401"/>
      <c r="EL6" s="401"/>
      <c r="EM6" s="401"/>
      <c r="EN6" s="401"/>
      <c r="EO6" s="401"/>
      <c r="EP6" s="401"/>
      <c r="EQ6" s="401"/>
      <c r="ER6" s="401"/>
      <c r="ES6" s="401"/>
      <c r="ET6" s="401"/>
      <c r="EU6" s="401"/>
      <c r="EV6" s="401"/>
      <c r="EW6" s="401"/>
      <c r="EX6" s="401"/>
      <c r="EY6" s="401"/>
      <c r="EZ6" s="401"/>
      <c r="FA6" s="401"/>
      <c r="FB6" s="401"/>
      <c r="FC6" s="401"/>
      <c r="FD6" s="401"/>
      <c r="FE6" s="401"/>
      <c r="FF6" s="401"/>
      <c r="FG6" s="401"/>
      <c r="FH6" s="401"/>
      <c r="FI6" s="401"/>
      <c r="FJ6" s="401"/>
      <c r="FK6" s="401"/>
      <c r="FL6" s="401"/>
      <c r="FM6" s="401"/>
      <c r="FN6" s="401"/>
      <c r="FO6" s="401"/>
      <c r="FP6" s="401"/>
      <c r="FQ6" s="401"/>
      <c r="FR6" s="401"/>
      <c r="FS6" s="401"/>
      <c r="FT6" s="401"/>
      <c r="FU6" s="401"/>
      <c r="FV6" s="401"/>
      <c r="FW6" s="401"/>
      <c r="FX6" s="401"/>
      <c r="FY6" s="401"/>
      <c r="FZ6" s="401"/>
      <c r="GA6" s="401"/>
      <c r="GB6" s="401"/>
      <c r="GC6" s="401"/>
      <c r="GD6" s="401"/>
      <c r="GE6" s="401"/>
      <c r="GF6" s="401"/>
      <c r="GG6" s="401"/>
      <c r="GH6" s="401"/>
      <c r="GI6" s="401"/>
      <c r="GJ6" s="401"/>
      <c r="GK6" s="401"/>
      <c r="GL6" s="401"/>
      <c r="GM6" s="401"/>
      <c r="GN6" s="401"/>
      <c r="GO6" s="401"/>
      <c r="GP6" s="401"/>
      <c r="GQ6" s="401"/>
      <c r="GR6" s="401"/>
      <c r="GS6" s="401"/>
      <c r="GT6" s="401"/>
      <c r="GU6" s="401"/>
      <c r="GV6" s="401"/>
      <c r="GW6" s="401"/>
      <c r="GX6" s="401"/>
      <c r="GY6" s="402"/>
      <c r="GZ6" s="220"/>
      <c r="HA6" s="220"/>
      <c r="HB6" s="220"/>
      <c r="HC6" s="220"/>
      <c r="HD6" s="220"/>
      <c r="HE6" s="220"/>
      <c r="HF6" s="220"/>
      <c r="HG6" s="220"/>
      <c r="HH6" s="220"/>
      <c r="HI6" s="220"/>
      <c r="HJ6" s="220"/>
      <c r="HK6" s="220"/>
      <c r="HL6" s="220"/>
      <c r="HM6" s="220"/>
      <c r="HN6" s="220"/>
      <c r="HO6" s="220"/>
      <c r="HP6" s="220"/>
    </row>
    <row r="7" spans="1:224" s="221" customFormat="1" ht="15" customHeight="1" x14ac:dyDescent="0.15">
      <c r="A7" s="2"/>
      <c r="B7" s="199">
        <v>3</v>
      </c>
      <c r="C7" s="582" t="s">
        <v>350</v>
      </c>
      <c r="D7" s="477" t="s">
        <v>420</v>
      </c>
      <c r="E7" s="478"/>
      <c r="F7" s="478"/>
      <c r="G7" s="479"/>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203"/>
      <c r="DI7" s="203"/>
      <c r="DJ7" s="203"/>
      <c r="DK7" s="203"/>
      <c r="DL7" s="203"/>
      <c r="DM7" s="203"/>
      <c r="DN7" s="203"/>
      <c r="DO7" s="203"/>
      <c r="DP7" s="203"/>
      <c r="DQ7" s="203"/>
      <c r="DR7" s="203"/>
      <c r="DS7" s="203"/>
      <c r="DT7" s="203"/>
      <c r="DU7" s="203"/>
      <c r="DV7" s="203"/>
      <c r="DW7" s="203"/>
      <c r="DX7" s="203"/>
      <c r="DY7" s="203"/>
      <c r="DZ7" s="203"/>
      <c r="EA7" s="203"/>
      <c r="EB7" s="203"/>
      <c r="EC7" s="203"/>
      <c r="ED7" s="203"/>
      <c r="EE7" s="203"/>
      <c r="EF7" s="203"/>
      <c r="EG7" s="203"/>
      <c r="EH7" s="203"/>
      <c r="EI7" s="203"/>
      <c r="EJ7" s="203"/>
      <c r="EK7" s="203"/>
      <c r="EL7" s="203"/>
      <c r="EM7" s="203"/>
      <c r="EN7" s="203"/>
      <c r="EO7" s="203"/>
      <c r="EP7" s="203"/>
      <c r="EQ7" s="203"/>
      <c r="ER7" s="203"/>
      <c r="ES7" s="203"/>
      <c r="ET7" s="203"/>
      <c r="EU7" s="203"/>
      <c r="EV7" s="203"/>
      <c r="EW7" s="203"/>
      <c r="EX7" s="203"/>
      <c r="EY7" s="203"/>
      <c r="EZ7" s="203"/>
      <c r="FA7" s="203"/>
      <c r="FB7" s="203"/>
      <c r="FC7" s="203"/>
      <c r="FD7" s="203"/>
      <c r="FE7" s="203"/>
      <c r="FF7" s="203"/>
      <c r="FG7" s="203"/>
      <c r="FH7" s="203"/>
      <c r="FI7" s="203"/>
      <c r="FJ7" s="203"/>
      <c r="FK7" s="203"/>
      <c r="FL7" s="203"/>
      <c r="FM7" s="203"/>
      <c r="FN7" s="203"/>
      <c r="FO7" s="203"/>
      <c r="FP7" s="203"/>
      <c r="FQ7" s="203"/>
      <c r="FR7" s="203"/>
      <c r="FS7" s="203"/>
      <c r="FT7" s="203"/>
      <c r="FU7" s="203"/>
      <c r="FV7" s="203"/>
      <c r="FW7" s="203"/>
      <c r="FX7" s="203"/>
      <c r="FY7" s="203"/>
      <c r="FZ7" s="203"/>
      <c r="GA7" s="203"/>
      <c r="GB7" s="203"/>
      <c r="GC7" s="203"/>
      <c r="GD7" s="203"/>
      <c r="GE7" s="203"/>
      <c r="GF7" s="203"/>
      <c r="GG7" s="203"/>
      <c r="GH7" s="203"/>
      <c r="GI7" s="203"/>
      <c r="GJ7" s="203"/>
      <c r="GK7" s="203"/>
      <c r="GL7" s="203"/>
      <c r="GM7" s="203"/>
      <c r="GN7" s="203"/>
      <c r="GO7" s="203"/>
      <c r="GP7" s="203"/>
      <c r="GQ7" s="203"/>
      <c r="GR7" s="203"/>
      <c r="GS7" s="203"/>
      <c r="GT7" s="203"/>
      <c r="GU7" s="203"/>
      <c r="GV7" s="203"/>
      <c r="GW7" s="203"/>
      <c r="GX7" s="203"/>
      <c r="GY7" s="222"/>
      <c r="GZ7" s="220"/>
      <c r="HA7" s="220"/>
      <c r="HB7" s="220"/>
      <c r="HC7" s="220"/>
      <c r="HD7" s="220"/>
      <c r="HE7" s="220"/>
      <c r="HF7" s="220"/>
      <c r="HG7" s="220"/>
      <c r="HH7" s="220"/>
      <c r="HI7" s="220"/>
      <c r="HJ7" s="220"/>
      <c r="HK7" s="220"/>
      <c r="HL7" s="220"/>
      <c r="HM7" s="220"/>
      <c r="HN7" s="220"/>
      <c r="HO7" s="220"/>
      <c r="HP7" s="220"/>
    </row>
    <row r="8" spans="1:224" ht="15" customHeight="1" x14ac:dyDescent="0.15">
      <c r="B8" s="199">
        <v>4</v>
      </c>
      <c r="C8" s="583"/>
      <c r="D8" s="477" t="s">
        <v>455</v>
      </c>
      <c r="E8" s="478"/>
      <c r="F8" s="478"/>
      <c r="G8" s="479"/>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204"/>
      <c r="DF8" s="204"/>
      <c r="DG8" s="204"/>
      <c r="DH8" s="204"/>
      <c r="DI8" s="204"/>
      <c r="DJ8" s="204"/>
      <c r="DK8" s="204"/>
      <c r="DL8" s="204"/>
      <c r="DM8" s="204"/>
      <c r="DN8" s="204"/>
      <c r="DO8" s="204"/>
      <c r="DP8" s="204"/>
      <c r="DQ8" s="204"/>
      <c r="DR8" s="204"/>
      <c r="DS8" s="204"/>
      <c r="DT8" s="204"/>
      <c r="DU8" s="204"/>
      <c r="DV8" s="204"/>
      <c r="DW8" s="204"/>
      <c r="DX8" s="204"/>
      <c r="DY8" s="204"/>
      <c r="DZ8" s="204"/>
      <c r="EA8" s="204"/>
      <c r="EB8" s="204"/>
      <c r="EC8" s="204"/>
      <c r="ED8" s="204"/>
      <c r="EE8" s="204"/>
      <c r="EF8" s="204"/>
      <c r="EG8" s="204"/>
      <c r="EH8" s="204"/>
      <c r="EI8" s="204"/>
      <c r="EJ8" s="204"/>
      <c r="EK8" s="204"/>
      <c r="EL8" s="204"/>
      <c r="EM8" s="204"/>
      <c r="EN8" s="204"/>
      <c r="EO8" s="204"/>
      <c r="EP8" s="204"/>
      <c r="EQ8" s="204"/>
      <c r="ER8" s="204"/>
      <c r="ES8" s="204"/>
      <c r="ET8" s="204"/>
      <c r="EU8" s="204"/>
      <c r="EV8" s="204"/>
      <c r="EW8" s="204"/>
      <c r="EX8" s="204"/>
      <c r="EY8" s="204"/>
      <c r="EZ8" s="204"/>
      <c r="FA8" s="204"/>
      <c r="FB8" s="204"/>
      <c r="FC8" s="204"/>
      <c r="FD8" s="204"/>
      <c r="FE8" s="204"/>
      <c r="FF8" s="204"/>
      <c r="FG8" s="204"/>
      <c r="FH8" s="204"/>
      <c r="FI8" s="204"/>
      <c r="FJ8" s="204"/>
      <c r="FK8" s="204"/>
      <c r="FL8" s="204"/>
      <c r="FM8" s="204"/>
      <c r="FN8" s="204"/>
      <c r="FO8" s="204"/>
      <c r="FP8" s="204"/>
      <c r="FQ8" s="204"/>
      <c r="FR8" s="204"/>
      <c r="FS8" s="204"/>
      <c r="FT8" s="204"/>
      <c r="FU8" s="204"/>
      <c r="FV8" s="204"/>
      <c r="FW8" s="204"/>
      <c r="FX8" s="204"/>
      <c r="FY8" s="204"/>
      <c r="FZ8" s="204"/>
      <c r="GA8" s="204"/>
      <c r="GB8" s="204"/>
      <c r="GC8" s="204"/>
      <c r="GD8" s="204"/>
      <c r="GE8" s="204"/>
      <c r="GF8" s="204"/>
      <c r="GG8" s="204"/>
      <c r="GH8" s="204"/>
      <c r="GI8" s="204"/>
      <c r="GJ8" s="204"/>
      <c r="GK8" s="204"/>
      <c r="GL8" s="204"/>
      <c r="GM8" s="204"/>
      <c r="GN8" s="204"/>
      <c r="GO8" s="204"/>
      <c r="GP8" s="204"/>
      <c r="GQ8" s="204"/>
      <c r="GR8" s="204"/>
      <c r="GS8" s="204"/>
      <c r="GT8" s="204"/>
      <c r="GU8" s="204"/>
      <c r="GV8" s="204"/>
      <c r="GW8" s="204"/>
      <c r="GX8" s="204"/>
      <c r="GY8" s="223"/>
    </row>
    <row r="9" spans="1:224" ht="15" customHeight="1" x14ac:dyDescent="0.15">
      <c r="B9" s="199">
        <v>5</v>
      </c>
      <c r="C9" s="583"/>
      <c r="D9" s="477" t="s">
        <v>456</v>
      </c>
      <c r="E9" s="478"/>
      <c r="F9" s="478"/>
      <c r="G9" s="479"/>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c r="FV9" s="204"/>
      <c r="FW9" s="204"/>
      <c r="FX9" s="204"/>
      <c r="FY9" s="204"/>
      <c r="FZ9" s="204"/>
      <c r="GA9" s="204"/>
      <c r="GB9" s="204"/>
      <c r="GC9" s="204"/>
      <c r="GD9" s="204"/>
      <c r="GE9" s="204"/>
      <c r="GF9" s="204"/>
      <c r="GG9" s="204"/>
      <c r="GH9" s="204"/>
      <c r="GI9" s="204"/>
      <c r="GJ9" s="204"/>
      <c r="GK9" s="204"/>
      <c r="GL9" s="204"/>
      <c r="GM9" s="204"/>
      <c r="GN9" s="204"/>
      <c r="GO9" s="204"/>
      <c r="GP9" s="204"/>
      <c r="GQ9" s="204"/>
      <c r="GR9" s="204"/>
      <c r="GS9" s="204"/>
      <c r="GT9" s="204"/>
      <c r="GU9" s="204"/>
      <c r="GV9" s="204"/>
      <c r="GW9" s="204"/>
      <c r="GX9" s="204"/>
      <c r="GY9" s="223"/>
    </row>
    <row r="10" spans="1:224" ht="15" customHeight="1" x14ac:dyDescent="0.15">
      <c r="B10" s="199">
        <v>6</v>
      </c>
      <c r="C10" s="583"/>
      <c r="D10" s="477" t="s">
        <v>457</v>
      </c>
      <c r="E10" s="478"/>
      <c r="F10" s="478"/>
      <c r="G10" s="479"/>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4"/>
      <c r="FF10" s="204"/>
      <c r="FG10" s="204"/>
      <c r="FH10" s="204"/>
      <c r="FI10" s="204"/>
      <c r="FJ10" s="204"/>
      <c r="FK10" s="204"/>
      <c r="FL10" s="204"/>
      <c r="FM10" s="204"/>
      <c r="FN10" s="204"/>
      <c r="FO10" s="204"/>
      <c r="FP10" s="204"/>
      <c r="FQ10" s="204"/>
      <c r="FR10" s="204"/>
      <c r="FS10" s="204"/>
      <c r="FT10" s="204"/>
      <c r="FU10" s="204"/>
      <c r="FV10" s="204"/>
      <c r="FW10" s="204"/>
      <c r="FX10" s="204"/>
      <c r="FY10" s="204"/>
      <c r="FZ10" s="204"/>
      <c r="GA10" s="204"/>
      <c r="GB10" s="204"/>
      <c r="GC10" s="204"/>
      <c r="GD10" s="204"/>
      <c r="GE10" s="204"/>
      <c r="GF10" s="204"/>
      <c r="GG10" s="204"/>
      <c r="GH10" s="204"/>
      <c r="GI10" s="204"/>
      <c r="GJ10" s="204"/>
      <c r="GK10" s="204"/>
      <c r="GL10" s="204"/>
      <c r="GM10" s="204"/>
      <c r="GN10" s="204"/>
      <c r="GO10" s="204"/>
      <c r="GP10" s="204"/>
      <c r="GQ10" s="204"/>
      <c r="GR10" s="204"/>
      <c r="GS10" s="204"/>
      <c r="GT10" s="204"/>
      <c r="GU10" s="204"/>
      <c r="GV10" s="204"/>
      <c r="GW10" s="204"/>
      <c r="GX10" s="204"/>
      <c r="GY10" s="223"/>
    </row>
    <row r="11" spans="1:224" ht="15" customHeight="1" thickBot="1" x14ac:dyDescent="0.2">
      <c r="B11" s="199">
        <v>7</v>
      </c>
      <c r="C11" s="584"/>
      <c r="D11" s="480" t="s">
        <v>423</v>
      </c>
      <c r="E11" s="481"/>
      <c r="F11" s="481"/>
      <c r="G11" s="482"/>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05"/>
      <c r="EU11" s="205"/>
      <c r="EV11" s="205"/>
      <c r="EW11" s="205"/>
      <c r="EX11" s="205"/>
      <c r="EY11" s="205"/>
      <c r="EZ11" s="205"/>
      <c r="FA11" s="205"/>
      <c r="FB11" s="205"/>
      <c r="FC11" s="205"/>
      <c r="FD11" s="205"/>
      <c r="FE11" s="205"/>
      <c r="FF11" s="205"/>
      <c r="FG11" s="205"/>
      <c r="FH11" s="205"/>
      <c r="FI11" s="205"/>
      <c r="FJ11" s="205"/>
      <c r="FK11" s="205"/>
      <c r="FL11" s="205"/>
      <c r="FM11" s="205"/>
      <c r="FN11" s="205"/>
      <c r="FO11" s="205"/>
      <c r="FP11" s="205"/>
      <c r="FQ11" s="205"/>
      <c r="FR11" s="205"/>
      <c r="FS11" s="205"/>
      <c r="FT11" s="205"/>
      <c r="FU11" s="205"/>
      <c r="FV11" s="205"/>
      <c r="FW11" s="205"/>
      <c r="FX11" s="205"/>
      <c r="FY11" s="205"/>
      <c r="FZ11" s="205"/>
      <c r="GA11" s="205"/>
      <c r="GB11" s="205"/>
      <c r="GC11" s="205"/>
      <c r="GD11" s="205"/>
      <c r="GE11" s="205"/>
      <c r="GF11" s="205"/>
      <c r="GG11" s="205"/>
      <c r="GH11" s="205"/>
      <c r="GI11" s="205"/>
      <c r="GJ11" s="205"/>
      <c r="GK11" s="205"/>
      <c r="GL11" s="205"/>
      <c r="GM11" s="205"/>
      <c r="GN11" s="205"/>
      <c r="GO11" s="205"/>
      <c r="GP11" s="205"/>
      <c r="GQ11" s="205"/>
      <c r="GR11" s="205"/>
      <c r="GS11" s="205"/>
      <c r="GT11" s="205"/>
      <c r="GU11" s="205"/>
      <c r="GV11" s="205"/>
      <c r="GW11" s="205"/>
      <c r="GX11" s="205"/>
      <c r="GY11" s="224"/>
    </row>
    <row r="12" spans="1:224" ht="15" customHeight="1" thickTop="1" x14ac:dyDescent="0.15">
      <c r="B12" s="199">
        <v>8</v>
      </c>
      <c r="C12" s="513" t="s">
        <v>291</v>
      </c>
      <c r="D12" s="528" t="s">
        <v>410</v>
      </c>
      <c r="E12" s="529"/>
      <c r="F12" s="526" t="str">
        <f>データリスト!B18</f>
        <v>専用住宅</v>
      </c>
      <c r="G12" s="527"/>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6"/>
      <c r="DW12" s="206"/>
      <c r="DX12" s="206"/>
      <c r="DY12" s="206"/>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06"/>
      <c r="FE12" s="206"/>
      <c r="FF12" s="206"/>
      <c r="FG12" s="206"/>
      <c r="FH12" s="206"/>
      <c r="FI12" s="206"/>
      <c r="FJ12" s="206"/>
      <c r="FK12" s="206"/>
      <c r="FL12" s="206"/>
      <c r="FM12" s="206"/>
      <c r="FN12" s="206"/>
      <c r="FO12" s="206"/>
      <c r="FP12" s="206"/>
      <c r="FQ12" s="206"/>
      <c r="FR12" s="206"/>
      <c r="FS12" s="206"/>
      <c r="FT12" s="206"/>
      <c r="FU12" s="206"/>
      <c r="FV12" s="206"/>
      <c r="FW12" s="206"/>
      <c r="FX12" s="206"/>
      <c r="FY12" s="206"/>
      <c r="FZ12" s="206"/>
      <c r="GA12" s="206"/>
      <c r="GB12" s="206"/>
      <c r="GC12" s="206"/>
      <c r="GD12" s="206"/>
      <c r="GE12" s="206"/>
      <c r="GF12" s="206"/>
      <c r="GG12" s="206"/>
      <c r="GH12" s="206"/>
      <c r="GI12" s="206"/>
      <c r="GJ12" s="206"/>
      <c r="GK12" s="206"/>
      <c r="GL12" s="206"/>
      <c r="GM12" s="206"/>
      <c r="GN12" s="206"/>
      <c r="GO12" s="206"/>
      <c r="GP12" s="206"/>
      <c r="GQ12" s="206"/>
      <c r="GR12" s="206"/>
      <c r="GS12" s="206"/>
      <c r="GT12" s="206"/>
      <c r="GU12" s="206"/>
      <c r="GV12" s="206"/>
      <c r="GW12" s="206"/>
      <c r="GX12" s="206"/>
      <c r="GY12" s="225"/>
    </row>
    <row r="13" spans="1:224" ht="15" customHeight="1" x14ac:dyDescent="0.15">
      <c r="B13" s="199">
        <v>9</v>
      </c>
      <c r="C13" s="513"/>
      <c r="D13" s="530"/>
      <c r="E13" s="531"/>
      <c r="F13" s="477" t="str">
        <f>データリスト!B19</f>
        <v>共同住宅（貸家含）</v>
      </c>
      <c r="G13" s="479"/>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c r="DK13" s="206"/>
      <c r="DL13" s="206"/>
      <c r="DM13" s="206"/>
      <c r="DN13" s="206"/>
      <c r="DO13" s="206"/>
      <c r="DP13" s="206"/>
      <c r="DQ13" s="206"/>
      <c r="DR13" s="206"/>
      <c r="DS13" s="206"/>
      <c r="DT13" s="206"/>
      <c r="DU13" s="206"/>
      <c r="DV13" s="206"/>
      <c r="DW13" s="206"/>
      <c r="DX13" s="206"/>
      <c r="DY13" s="206"/>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06"/>
      <c r="FE13" s="206"/>
      <c r="FF13" s="206"/>
      <c r="FG13" s="206"/>
      <c r="FH13" s="206"/>
      <c r="FI13" s="206"/>
      <c r="FJ13" s="206"/>
      <c r="FK13" s="206"/>
      <c r="FL13" s="206"/>
      <c r="FM13" s="206"/>
      <c r="FN13" s="206"/>
      <c r="FO13" s="206"/>
      <c r="FP13" s="206"/>
      <c r="FQ13" s="206"/>
      <c r="FR13" s="206"/>
      <c r="FS13" s="206"/>
      <c r="FT13" s="206"/>
      <c r="FU13" s="206"/>
      <c r="FV13" s="206"/>
      <c r="FW13" s="206"/>
      <c r="FX13" s="206"/>
      <c r="FY13" s="206"/>
      <c r="FZ13" s="206"/>
      <c r="GA13" s="206"/>
      <c r="GB13" s="206"/>
      <c r="GC13" s="206"/>
      <c r="GD13" s="206"/>
      <c r="GE13" s="206"/>
      <c r="GF13" s="206"/>
      <c r="GG13" s="206"/>
      <c r="GH13" s="206"/>
      <c r="GI13" s="206"/>
      <c r="GJ13" s="206"/>
      <c r="GK13" s="206"/>
      <c r="GL13" s="206"/>
      <c r="GM13" s="206"/>
      <c r="GN13" s="206"/>
      <c r="GO13" s="206"/>
      <c r="GP13" s="206"/>
      <c r="GQ13" s="206"/>
      <c r="GR13" s="206"/>
      <c r="GS13" s="206"/>
      <c r="GT13" s="206"/>
      <c r="GU13" s="206"/>
      <c r="GV13" s="206"/>
      <c r="GW13" s="206"/>
      <c r="GX13" s="206"/>
      <c r="GY13" s="226"/>
    </row>
    <row r="14" spans="1:224" ht="15" customHeight="1" x14ac:dyDescent="0.15">
      <c r="B14" s="199">
        <v>10</v>
      </c>
      <c r="C14" s="513"/>
      <c r="D14" s="530"/>
      <c r="E14" s="531"/>
      <c r="F14" s="477" t="str">
        <f>データリスト!B20</f>
        <v>物販店舗</v>
      </c>
      <c r="G14" s="479"/>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6"/>
      <c r="DR14" s="206"/>
      <c r="DS14" s="206"/>
      <c r="DT14" s="206"/>
      <c r="DU14" s="206"/>
      <c r="DV14" s="206"/>
      <c r="DW14" s="206"/>
      <c r="DX14" s="206"/>
      <c r="DY14" s="206"/>
      <c r="DZ14" s="206"/>
      <c r="EA14" s="206"/>
      <c r="EB14" s="206"/>
      <c r="EC14" s="206"/>
      <c r="ED14" s="206"/>
      <c r="EE14" s="206"/>
      <c r="EF14" s="206"/>
      <c r="EG14" s="206"/>
      <c r="EH14" s="206"/>
      <c r="EI14" s="206"/>
      <c r="EJ14" s="206"/>
      <c r="EK14" s="206"/>
      <c r="EL14" s="206"/>
      <c r="EM14" s="206"/>
      <c r="EN14" s="206"/>
      <c r="EO14" s="206"/>
      <c r="EP14" s="206"/>
      <c r="EQ14" s="206"/>
      <c r="ER14" s="206"/>
      <c r="ES14" s="206"/>
      <c r="ET14" s="206"/>
      <c r="EU14" s="206"/>
      <c r="EV14" s="206"/>
      <c r="EW14" s="206"/>
      <c r="EX14" s="206"/>
      <c r="EY14" s="206"/>
      <c r="EZ14" s="206"/>
      <c r="FA14" s="206"/>
      <c r="FB14" s="206"/>
      <c r="FC14" s="206"/>
      <c r="FD14" s="206"/>
      <c r="FE14" s="206"/>
      <c r="FF14" s="206"/>
      <c r="FG14" s="206"/>
      <c r="FH14" s="206"/>
      <c r="FI14" s="206"/>
      <c r="FJ14" s="206"/>
      <c r="FK14" s="206"/>
      <c r="FL14" s="206"/>
      <c r="FM14" s="206"/>
      <c r="FN14" s="206"/>
      <c r="FO14" s="206"/>
      <c r="FP14" s="206"/>
      <c r="FQ14" s="206"/>
      <c r="FR14" s="206"/>
      <c r="FS14" s="206"/>
      <c r="FT14" s="206"/>
      <c r="FU14" s="206"/>
      <c r="FV14" s="206"/>
      <c r="FW14" s="206"/>
      <c r="FX14" s="206"/>
      <c r="FY14" s="206"/>
      <c r="FZ14" s="206"/>
      <c r="GA14" s="206"/>
      <c r="GB14" s="206"/>
      <c r="GC14" s="206"/>
      <c r="GD14" s="206"/>
      <c r="GE14" s="206"/>
      <c r="GF14" s="206"/>
      <c r="GG14" s="206"/>
      <c r="GH14" s="206"/>
      <c r="GI14" s="206"/>
      <c r="GJ14" s="206"/>
      <c r="GK14" s="206"/>
      <c r="GL14" s="206"/>
      <c r="GM14" s="206"/>
      <c r="GN14" s="206"/>
      <c r="GO14" s="206"/>
      <c r="GP14" s="206"/>
      <c r="GQ14" s="206"/>
      <c r="GR14" s="206"/>
      <c r="GS14" s="206"/>
      <c r="GT14" s="206"/>
      <c r="GU14" s="206"/>
      <c r="GV14" s="206"/>
      <c r="GW14" s="206"/>
      <c r="GX14" s="206"/>
      <c r="GY14" s="226"/>
    </row>
    <row r="15" spans="1:224" ht="15" customHeight="1" x14ac:dyDescent="0.15">
      <c r="B15" s="199">
        <v>11</v>
      </c>
      <c r="C15" s="513"/>
      <c r="D15" s="530"/>
      <c r="E15" s="531"/>
      <c r="F15" s="477" t="str">
        <f>データリスト!B21</f>
        <v>飲食店</v>
      </c>
      <c r="G15" s="479"/>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DQ15" s="206"/>
      <c r="DR15" s="206"/>
      <c r="DS15" s="206"/>
      <c r="DT15" s="206"/>
      <c r="DU15" s="206"/>
      <c r="DV15" s="206"/>
      <c r="DW15" s="206"/>
      <c r="DX15" s="206"/>
      <c r="DY15" s="206"/>
      <c r="DZ15" s="206"/>
      <c r="EA15" s="206"/>
      <c r="EB15" s="206"/>
      <c r="EC15" s="206"/>
      <c r="ED15" s="206"/>
      <c r="EE15" s="206"/>
      <c r="EF15" s="206"/>
      <c r="EG15" s="206"/>
      <c r="EH15" s="206"/>
      <c r="EI15" s="206"/>
      <c r="EJ15" s="206"/>
      <c r="EK15" s="206"/>
      <c r="EL15" s="206"/>
      <c r="EM15" s="206"/>
      <c r="EN15" s="206"/>
      <c r="EO15" s="206"/>
      <c r="EP15" s="206"/>
      <c r="EQ15" s="206"/>
      <c r="ER15" s="206"/>
      <c r="ES15" s="206"/>
      <c r="ET15" s="206"/>
      <c r="EU15" s="206"/>
      <c r="EV15" s="206"/>
      <c r="EW15" s="206"/>
      <c r="EX15" s="206"/>
      <c r="EY15" s="206"/>
      <c r="EZ15" s="206"/>
      <c r="FA15" s="206"/>
      <c r="FB15" s="206"/>
      <c r="FC15" s="206"/>
      <c r="FD15" s="206"/>
      <c r="FE15" s="206"/>
      <c r="FF15" s="206"/>
      <c r="FG15" s="206"/>
      <c r="FH15" s="206"/>
      <c r="FI15" s="206"/>
      <c r="FJ15" s="206"/>
      <c r="FK15" s="206"/>
      <c r="FL15" s="206"/>
      <c r="FM15" s="206"/>
      <c r="FN15" s="206"/>
      <c r="FO15" s="206"/>
      <c r="FP15" s="206"/>
      <c r="FQ15" s="206"/>
      <c r="FR15" s="206"/>
      <c r="FS15" s="206"/>
      <c r="FT15" s="206"/>
      <c r="FU15" s="206"/>
      <c r="FV15" s="206"/>
      <c r="FW15" s="206"/>
      <c r="FX15" s="206"/>
      <c r="FY15" s="206"/>
      <c r="FZ15" s="206"/>
      <c r="GA15" s="206"/>
      <c r="GB15" s="206"/>
      <c r="GC15" s="206"/>
      <c r="GD15" s="206"/>
      <c r="GE15" s="206"/>
      <c r="GF15" s="206"/>
      <c r="GG15" s="206"/>
      <c r="GH15" s="206"/>
      <c r="GI15" s="206"/>
      <c r="GJ15" s="206"/>
      <c r="GK15" s="206"/>
      <c r="GL15" s="206"/>
      <c r="GM15" s="206"/>
      <c r="GN15" s="206"/>
      <c r="GO15" s="206"/>
      <c r="GP15" s="206"/>
      <c r="GQ15" s="206"/>
      <c r="GR15" s="206"/>
      <c r="GS15" s="206"/>
      <c r="GT15" s="206"/>
      <c r="GU15" s="206"/>
      <c r="GV15" s="206"/>
      <c r="GW15" s="206"/>
      <c r="GX15" s="206"/>
      <c r="GY15" s="226"/>
    </row>
    <row r="16" spans="1:224" ht="15" customHeight="1" x14ac:dyDescent="0.15">
      <c r="B16" s="199">
        <v>12</v>
      </c>
      <c r="C16" s="513"/>
      <c r="D16" s="530"/>
      <c r="E16" s="531"/>
      <c r="F16" s="477" t="str">
        <f>データリスト!B22</f>
        <v>事務所</v>
      </c>
      <c r="G16" s="479"/>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06"/>
      <c r="FE16" s="206"/>
      <c r="FF16" s="206"/>
      <c r="FG16" s="206"/>
      <c r="FH16" s="206"/>
      <c r="FI16" s="206"/>
      <c r="FJ16" s="206"/>
      <c r="FK16" s="206"/>
      <c r="FL16" s="206"/>
      <c r="FM16" s="206"/>
      <c r="FN16" s="206"/>
      <c r="FO16" s="206"/>
      <c r="FP16" s="206"/>
      <c r="FQ16" s="206"/>
      <c r="FR16" s="206"/>
      <c r="FS16" s="206"/>
      <c r="FT16" s="206"/>
      <c r="FU16" s="206"/>
      <c r="FV16" s="206"/>
      <c r="FW16" s="206"/>
      <c r="FX16" s="206"/>
      <c r="FY16" s="206"/>
      <c r="FZ16" s="206"/>
      <c r="GA16" s="206"/>
      <c r="GB16" s="206"/>
      <c r="GC16" s="206"/>
      <c r="GD16" s="206"/>
      <c r="GE16" s="206"/>
      <c r="GF16" s="206"/>
      <c r="GG16" s="206"/>
      <c r="GH16" s="206"/>
      <c r="GI16" s="206"/>
      <c r="GJ16" s="206"/>
      <c r="GK16" s="206"/>
      <c r="GL16" s="206"/>
      <c r="GM16" s="206"/>
      <c r="GN16" s="206"/>
      <c r="GO16" s="206"/>
      <c r="GP16" s="206"/>
      <c r="GQ16" s="206"/>
      <c r="GR16" s="206"/>
      <c r="GS16" s="206"/>
      <c r="GT16" s="206"/>
      <c r="GU16" s="206"/>
      <c r="GV16" s="206"/>
      <c r="GW16" s="206"/>
      <c r="GX16" s="206"/>
      <c r="GY16" s="226"/>
    </row>
    <row r="17" spans="1:356" ht="15" customHeight="1" x14ac:dyDescent="0.15">
      <c r="B17" s="199">
        <v>13</v>
      </c>
      <c r="C17" s="513"/>
      <c r="D17" s="530"/>
      <c r="E17" s="531"/>
      <c r="F17" s="477" t="str">
        <f>データリスト!B23</f>
        <v>公設汚水ます</v>
      </c>
      <c r="G17" s="479"/>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E17" s="206"/>
      <c r="GF17" s="206"/>
      <c r="GG17" s="206"/>
      <c r="GH17" s="206"/>
      <c r="GI17" s="206"/>
      <c r="GJ17" s="206"/>
      <c r="GK17" s="206"/>
      <c r="GL17" s="206"/>
      <c r="GM17" s="206"/>
      <c r="GN17" s="206"/>
      <c r="GO17" s="206"/>
      <c r="GP17" s="206"/>
      <c r="GQ17" s="206"/>
      <c r="GR17" s="206"/>
      <c r="GS17" s="206"/>
      <c r="GT17" s="206"/>
      <c r="GU17" s="206"/>
      <c r="GV17" s="206"/>
      <c r="GW17" s="206"/>
      <c r="GX17" s="206"/>
      <c r="GY17" s="226"/>
    </row>
    <row r="18" spans="1:356" ht="15" customHeight="1" x14ac:dyDescent="0.15">
      <c r="B18" s="199">
        <v>14</v>
      </c>
      <c r="C18" s="513"/>
      <c r="D18" s="530"/>
      <c r="E18" s="531"/>
      <c r="F18" s="477" t="str">
        <f>データリスト!B24</f>
        <v>宅内ますのみ</v>
      </c>
      <c r="G18" s="479"/>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06"/>
      <c r="EW18" s="206"/>
      <c r="EX18" s="206"/>
      <c r="EY18" s="206"/>
      <c r="EZ18" s="206"/>
      <c r="FA18" s="206"/>
      <c r="FB18" s="206"/>
      <c r="FC18" s="206"/>
      <c r="FD18" s="206"/>
      <c r="FE18" s="206"/>
      <c r="FF18" s="206"/>
      <c r="FG18" s="206"/>
      <c r="FH18" s="206"/>
      <c r="FI18" s="206"/>
      <c r="FJ18" s="206"/>
      <c r="FK18" s="206"/>
      <c r="FL18" s="206"/>
      <c r="FM18" s="206"/>
      <c r="FN18" s="206"/>
      <c r="FO18" s="206"/>
      <c r="FP18" s="206"/>
      <c r="FQ18" s="206"/>
      <c r="FR18" s="206"/>
      <c r="FS18" s="206"/>
      <c r="FT18" s="206"/>
      <c r="FU18" s="206"/>
      <c r="FV18" s="206"/>
      <c r="FW18" s="206"/>
      <c r="FX18" s="206"/>
      <c r="FY18" s="206"/>
      <c r="FZ18" s="206"/>
      <c r="GA18" s="206"/>
      <c r="GB18" s="206"/>
      <c r="GC18" s="206"/>
      <c r="GD18" s="206"/>
      <c r="GE18" s="206"/>
      <c r="GF18" s="206"/>
      <c r="GG18" s="206"/>
      <c r="GH18" s="206"/>
      <c r="GI18" s="206"/>
      <c r="GJ18" s="206"/>
      <c r="GK18" s="206"/>
      <c r="GL18" s="206"/>
      <c r="GM18" s="206"/>
      <c r="GN18" s="206"/>
      <c r="GO18" s="206"/>
      <c r="GP18" s="206"/>
      <c r="GQ18" s="206"/>
      <c r="GR18" s="206"/>
      <c r="GS18" s="206"/>
      <c r="GT18" s="206"/>
      <c r="GU18" s="206"/>
      <c r="GV18" s="206"/>
      <c r="GW18" s="206"/>
      <c r="GX18" s="206"/>
      <c r="GY18" s="226"/>
    </row>
    <row r="19" spans="1:356" ht="15" customHeight="1" x14ac:dyDescent="0.15">
      <c r="B19" s="199">
        <v>15</v>
      </c>
      <c r="C19" s="513"/>
      <c r="D19" s="530"/>
      <c r="E19" s="531"/>
      <c r="F19" s="556" t="s">
        <v>366</v>
      </c>
      <c r="G19" s="123" t="str">
        <f>データリスト!B25</f>
        <v>その他</v>
      </c>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6"/>
      <c r="DT19" s="206"/>
      <c r="DU19" s="206"/>
      <c r="DV19" s="206"/>
      <c r="DW19" s="206"/>
      <c r="DX19" s="206"/>
      <c r="DY19" s="206"/>
      <c r="DZ19" s="206"/>
      <c r="EA19" s="206"/>
      <c r="EB19" s="206"/>
      <c r="EC19" s="206"/>
      <c r="ED19" s="206"/>
      <c r="EE19" s="206"/>
      <c r="EF19" s="206"/>
      <c r="EG19" s="206"/>
      <c r="EH19" s="206"/>
      <c r="EI19" s="206"/>
      <c r="EJ19" s="206"/>
      <c r="EK19" s="206"/>
      <c r="EL19" s="206"/>
      <c r="EM19" s="206"/>
      <c r="EN19" s="206"/>
      <c r="EO19" s="206"/>
      <c r="EP19" s="206"/>
      <c r="EQ19" s="206"/>
      <c r="ER19" s="206"/>
      <c r="ES19" s="206"/>
      <c r="ET19" s="206"/>
      <c r="EU19" s="206"/>
      <c r="EV19" s="206"/>
      <c r="EW19" s="206"/>
      <c r="EX19" s="206"/>
      <c r="EY19" s="206"/>
      <c r="EZ19" s="206"/>
      <c r="FA19" s="206"/>
      <c r="FB19" s="206"/>
      <c r="FC19" s="206"/>
      <c r="FD19" s="206"/>
      <c r="FE19" s="206"/>
      <c r="FF19" s="206"/>
      <c r="FG19" s="206"/>
      <c r="FH19" s="206"/>
      <c r="FI19" s="206"/>
      <c r="FJ19" s="206"/>
      <c r="FK19" s="206"/>
      <c r="FL19" s="206"/>
      <c r="FM19" s="206"/>
      <c r="FN19" s="206"/>
      <c r="FO19" s="206"/>
      <c r="FP19" s="206"/>
      <c r="FQ19" s="206"/>
      <c r="FR19" s="206"/>
      <c r="FS19" s="206"/>
      <c r="FT19" s="206"/>
      <c r="FU19" s="206"/>
      <c r="FV19" s="206"/>
      <c r="FW19" s="206"/>
      <c r="FX19" s="206"/>
      <c r="FY19" s="206"/>
      <c r="FZ19" s="206"/>
      <c r="GA19" s="206"/>
      <c r="GB19" s="206"/>
      <c r="GC19" s="206"/>
      <c r="GD19" s="206"/>
      <c r="GE19" s="206"/>
      <c r="GF19" s="206"/>
      <c r="GG19" s="206"/>
      <c r="GH19" s="206"/>
      <c r="GI19" s="206"/>
      <c r="GJ19" s="206"/>
      <c r="GK19" s="206"/>
      <c r="GL19" s="206"/>
      <c r="GM19" s="206"/>
      <c r="GN19" s="206"/>
      <c r="GO19" s="206"/>
      <c r="GP19" s="206"/>
      <c r="GQ19" s="206"/>
      <c r="GR19" s="206"/>
      <c r="GS19" s="206"/>
      <c r="GT19" s="206"/>
      <c r="GU19" s="206"/>
      <c r="GV19" s="206"/>
      <c r="GW19" s="206"/>
      <c r="GX19" s="206"/>
      <c r="GY19" s="226"/>
    </row>
    <row r="20" spans="1:356" ht="15" customHeight="1" x14ac:dyDescent="0.15">
      <c r="B20" s="199">
        <v>16</v>
      </c>
      <c r="C20" s="513"/>
      <c r="D20" s="532"/>
      <c r="E20" s="533"/>
      <c r="F20" s="557"/>
      <c r="G20" s="123" t="str">
        <f>データリスト!B26</f>
        <v>具体的用途</v>
      </c>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06"/>
      <c r="DM20" s="206"/>
      <c r="DN20" s="206"/>
      <c r="DO20" s="206"/>
      <c r="DP20" s="206"/>
      <c r="DQ20" s="206"/>
      <c r="DR20" s="206"/>
      <c r="DS20" s="206"/>
      <c r="DT20" s="206"/>
      <c r="DU20" s="206"/>
      <c r="DV20" s="206"/>
      <c r="DW20" s="206"/>
      <c r="DX20" s="206"/>
      <c r="DY20" s="206"/>
      <c r="DZ20" s="206"/>
      <c r="EA20" s="206"/>
      <c r="EB20" s="206"/>
      <c r="EC20" s="206"/>
      <c r="ED20" s="206"/>
      <c r="EE20" s="206"/>
      <c r="EF20" s="206"/>
      <c r="EG20" s="206"/>
      <c r="EH20" s="206"/>
      <c r="EI20" s="206"/>
      <c r="EJ20" s="206"/>
      <c r="EK20" s="206"/>
      <c r="EL20" s="206"/>
      <c r="EM20" s="206"/>
      <c r="EN20" s="206"/>
      <c r="EO20" s="206"/>
      <c r="EP20" s="206"/>
      <c r="EQ20" s="206"/>
      <c r="ER20" s="206"/>
      <c r="ES20" s="206"/>
      <c r="ET20" s="206"/>
      <c r="EU20" s="206"/>
      <c r="EV20" s="206"/>
      <c r="EW20" s="206"/>
      <c r="EX20" s="206"/>
      <c r="EY20" s="206"/>
      <c r="EZ20" s="206"/>
      <c r="FA20" s="206"/>
      <c r="FB20" s="206"/>
      <c r="FC20" s="206"/>
      <c r="FD20" s="206"/>
      <c r="FE20" s="206"/>
      <c r="FF20" s="206"/>
      <c r="FG20" s="206"/>
      <c r="FH20" s="206"/>
      <c r="FI20" s="206"/>
      <c r="FJ20" s="206"/>
      <c r="FK20" s="206"/>
      <c r="FL20" s="206"/>
      <c r="FM20" s="206"/>
      <c r="FN20" s="206"/>
      <c r="FO20" s="206"/>
      <c r="FP20" s="206"/>
      <c r="FQ20" s="206"/>
      <c r="FR20" s="206"/>
      <c r="FS20" s="206"/>
      <c r="FT20" s="206"/>
      <c r="FU20" s="206"/>
      <c r="FV20" s="206"/>
      <c r="FW20" s="206"/>
      <c r="FX20" s="206"/>
      <c r="FY20" s="206"/>
      <c r="FZ20" s="206"/>
      <c r="GA20" s="206"/>
      <c r="GB20" s="206"/>
      <c r="GC20" s="206"/>
      <c r="GD20" s="206"/>
      <c r="GE20" s="206"/>
      <c r="GF20" s="206"/>
      <c r="GG20" s="206"/>
      <c r="GH20" s="206"/>
      <c r="GI20" s="206"/>
      <c r="GJ20" s="206"/>
      <c r="GK20" s="206"/>
      <c r="GL20" s="206"/>
      <c r="GM20" s="206"/>
      <c r="GN20" s="206"/>
      <c r="GO20" s="206"/>
      <c r="GP20" s="206"/>
      <c r="GQ20" s="206"/>
      <c r="GR20" s="206"/>
      <c r="GS20" s="206"/>
      <c r="GT20" s="206"/>
      <c r="GU20" s="206"/>
      <c r="GV20" s="206"/>
      <c r="GW20" s="206"/>
      <c r="GX20" s="206"/>
      <c r="GY20" s="226"/>
    </row>
    <row r="21" spans="1:356" ht="15" customHeight="1" x14ac:dyDescent="0.15">
      <c r="B21" s="199">
        <v>17</v>
      </c>
      <c r="C21" s="513"/>
      <c r="D21" s="477" t="s">
        <v>150</v>
      </c>
      <c r="E21" s="478"/>
      <c r="F21" s="478"/>
      <c r="G21" s="479"/>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c r="DV21" s="206"/>
      <c r="DW21" s="206"/>
      <c r="DX21" s="206"/>
      <c r="DY21" s="206"/>
      <c r="DZ21" s="206"/>
      <c r="EA21" s="206"/>
      <c r="EB21" s="206"/>
      <c r="EC21" s="206"/>
      <c r="ED21" s="206"/>
      <c r="EE21" s="206"/>
      <c r="EF21" s="206"/>
      <c r="EG21" s="206"/>
      <c r="EH21" s="206"/>
      <c r="EI21" s="206"/>
      <c r="EJ21" s="206"/>
      <c r="EK21" s="206"/>
      <c r="EL21" s="206"/>
      <c r="EM21" s="206"/>
      <c r="EN21" s="206"/>
      <c r="EO21" s="206"/>
      <c r="EP21" s="206"/>
      <c r="EQ21" s="206"/>
      <c r="ER21" s="206"/>
      <c r="ES21" s="206"/>
      <c r="ET21" s="206"/>
      <c r="EU21" s="206"/>
      <c r="EV21" s="206"/>
      <c r="EW21" s="206"/>
      <c r="EX21" s="206"/>
      <c r="EY21" s="206"/>
      <c r="EZ21" s="206"/>
      <c r="FA21" s="206"/>
      <c r="FB21" s="206"/>
      <c r="FC21" s="206"/>
      <c r="FD21" s="206"/>
      <c r="FE21" s="206"/>
      <c r="FF21" s="206"/>
      <c r="FG21" s="206"/>
      <c r="FH21" s="206"/>
      <c r="FI21" s="206"/>
      <c r="FJ21" s="206"/>
      <c r="FK21" s="206"/>
      <c r="FL21" s="206"/>
      <c r="FM21" s="206"/>
      <c r="FN21" s="206"/>
      <c r="FO21" s="206"/>
      <c r="FP21" s="206"/>
      <c r="FQ21" s="206"/>
      <c r="FR21" s="206"/>
      <c r="FS21" s="206"/>
      <c r="FT21" s="206"/>
      <c r="FU21" s="206"/>
      <c r="FV21" s="206"/>
      <c r="FW21" s="206"/>
      <c r="FX21" s="206"/>
      <c r="FY21" s="206"/>
      <c r="FZ21" s="206"/>
      <c r="GA21" s="206"/>
      <c r="GB21" s="206"/>
      <c r="GC21" s="206"/>
      <c r="GD21" s="206"/>
      <c r="GE21" s="206"/>
      <c r="GF21" s="206"/>
      <c r="GG21" s="206"/>
      <c r="GH21" s="206"/>
      <c r="GI21" s="206"/>
      <c r="GJ21" s="206"/>
      <c r="GK21" s="206"/>
      <c r="GL21" s="206"/>
      <c r="GM21" s="206"/>
      <c r="GN21" s="206"/>
      <c r="GO21" s="206"/>
      <c r="GP21" s="206"/>
      <c r="GQ21" s="206"/>
      <c r="GR21" s="206"/>
      <c r="GS21" s="206"/>
      <c r="GT21" s="206"/>
      <c r="GU21" s="206"/>
      <c r="GV21" s="206"/>
      <c r="GW21" s="206"/>
      <c r="GX21" s="206"/>
      <c r="GY21" s="226"/>
    </row>
    <row r="22" spans="1:356" ht="15" customHeight="1" x14ac:dyDescent="0.15">
      <c r="B22" s="199">
        <v>18</v>
      </c>
      <c r="C22" s="513"/>
      <c r="D22" s="477" t="s">
        <v>435</v>
      </c>
      <c r="E22" s="478"/>
      <c r="F22" s="478"/>
      <c r="G22" s="479"/>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6"/>
      <c r="DK22" s="206"/>
      <c r="DL22" s="206"/>
      <c r="DM22" s="206"/>
      <c r="DN22" s="206"/>
      <c r="DO22" s="206"/>
      <c r="DP22" s="206"/>
      <c r="DQ22" s="206"/>
      <c r="DR22" s="206"/>
      <c r="DS22" s="206"/>
      <c r="DT22" s="206"/>
      <c r="DU22" s="206"/>
      <c r="DV22" s="206"/>
      <c r="DW22" s="206"/>
      <c r="DX22" s="206"/>
      <c r="DY22" s="206"/>
      <c r="DZ22" s="206"/>
      <c r="EA22" s="206"/>
      <c r="EB22" s="206"/>
      <c r="EC22" s="206"/>
      <c r="ED22" s="206"/>
      <c r="EE22" s="206"/>
      <c r="EF22" s="206"/>
      <c r="EG22" s="206"/>
      <c r="EH22" s="206"/>
      <c r="EI22" s="206"/>
      <c r="EJ22" s="206"/>
      <c r="EK22" s="206"/>
      <c r="EL22" s="206"/>
      <c r="EM22" s="206"/>
      <c r="EN22" s="206"/>
      <c r="EO22" s="206"/>
      <c r="EP22" s="206"/>
      <c r="EQ22" s="206"/>
      <c r="ER22" s="206"/>
      <c r="ES22" s="206"/>
      <c r="ET22" s="206"/>
      <c r="EU22" s="206"/>
      <c r="EV22" s="206"/>
      <c r="EW22" s="206"/>
      <c r="EX22" s="206"/>
      <c r="EY22" s="206"/>
      <c r="EZ22" s="206"/>
      <c r="FA22" s="206"/>
      <c r="FB22" s="206"/>
      <c r="FC22" s="206"/>
      <c r="FD22" s="206"/>
      <c r="FE22" s="206"/>
      <c r="FF22" s="206"/>
      <c r="FG22" s="206"/>
      <c r="FH22" s="206"/>
      <c r="FI22" s="206"/>
      <c r="FJ22" s="206"/>
      <c r="FK22" s="206"/>
      <c r="FL22" s="206"/>
      <c r="FM22" s="206"/>
      <c r="FN22" s="206"/>
      <c r="FO22" s="206"/>
      <c r="FP22" s="206"/>
      <c r="FQ22" s="206"/>
      <c r="FR22" s="206"/>
      <c r="FS22" s="206"/>
      <c r="FT22" s="206"/>
      <c r="FU22" s="206"/>
      <c r="FV22" s="206"/>
      <c r="FW22" s="206"/>
      <c r="FX22" s="206"/>
      <c r="FY22" s="206"/>
      <c r="FZ22" s="206"/>
      <c r="GA22" s="206"/>
      <c r="GB22" s="206"/>
      <c r="GC22" s="206"/>
      <c r="GD22" s="206"/>
      <c r="GE22" s="206"/>
      <c r="GF22" s="206"/>
      <c r="GG22" s="206"/>
      <c r="GH22" s="206"/>
      <c r="GI22" s="206"/>
      <c r="GJ22" s="206"/>
      <c r="GK22" s="206"/>
      <c r="GL22" s="206"/>
      <c r="GM22" s="206"/>
      <c r="GN22" s="206"/>
      <c r="GO22" s="206"/>
      <c r="GP22" s="206"/>
      <c r="GQ22" s="206"/>
      <c r="GR22" s="206"/>
      <c r="GS22" s="206"/>
      <c r="GT22" s="206"/>
      <c r="GU22" s="206"/>
      <c r="GV22" s="206"/>
      <c r="GW22" s="206"/>
      <c r="GX22" s="206"/>
      <c r="GY22" s="226"/>
    </row>
    <row r="23" spans="1:356" s="229" customFormat="1" ht="15" customHeight="1" x14ac:dyDescent="0.15">
      <c r="A23" s="9"/>
      <c r="B23" s="199">
        <v>19</v>
      </c>
      <c r="C23" s="513"/>
      <c r="D23" s="521" t="s">
        <v>495</v>
      </c>
      <c r="E23" s="522"/>
      <c r="F23" s="522"/>
      <c r="G23" s="523"/>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c r="EI23" s="207"/>
      <c r="EJ23" s="207"/>
      <c r="EK23" s="207"/>
      <c r="EL23" s="207"/>
      <c r="EM23" s="207"/>
      <c r="EN23" s="207"/>
      <c r="EO23" s="207"/>
      <c r="EP23" s="207"/>
      <c r="EQ23" s="207"/>
      <c r="ER23" s="207"/>
      <c r="ES23" s="207"/>
      <c r="ET23" s="207"/>
      <c r="EU23" s="207"/>
      <c r="EV23" s="207"/>
      <c r="EW23" s="207"/>
      <c r="EX23" s="207"/>
      <c r="EY23" s="207"/>
      <c r="EZ23" s="207"/>
      <c r="FA23" s="207"/>
      <c r="FB23" s="207"/>
      <c r="FC23" s="207"/>
      <c r="FD23" s="207"/>
      <c r="FE23" s="207"/>
      <c r="FF23" s="207"/>
      <c r="FG23" s="207"/>
      <c r="FH23" s="207"/>
      <c r="FI23" s="207"/>
      <c r="FJ23" s="207"/>
      <c r="FK23" s="207"/>
      <c r="FL23" s="207"/>
      <c r="FM23" s="207"/>
      <c r="FN23" s="207"/>
      <c r="FO23" s="207"/>
      <c r="FP23" s="207"/>
      <c r="FQ23" s="207"/>
      <c r="FR23" s="207"/>
      <c r="FS23" s="207"/>
      <c r="FT23" s="207"/>
      <c r="FU23" s="207"/>
      <c r="FV23" s="207"/>
      <c r="FW23" s="207"/>
      <c r="FX23" s="207"/>
      <c r="FY23" s="207"/>
      <c r="FZ23" s="207"/>
      <c r="GA23" s="207"/>
      <c r="GB23" s="207"/>
      <c r="GC23" s="207"/>
      <c r="GD23" s="207"/>
      <c r="GE23" s="207"/>
      <c r="GF23" s="207"/>
      <c r="GG23" s="207"/>
      <c r="GH23" s="207"/>
      <c r="GI23" s="207"/>
      <c r="GJ23" s="207"/>
      <c r="GK23" s="207"/>
      <c r="GL23" s="207"/>
      <c r="GM23" s="207"/>
      <c r="GN23" s="207"/>
      <c r="GO23" s="207"/>
      <c r="GP23" s="207"/>
      <c r="GQ23" s="207"/>
      <c r="GR23" s="207"/>
      <c r="GS23" s="207"/>
      <c r="GT23" s="207"/>
      <c r="GU23" s="207"/>
      <c r="GV23" s="207"/>
      <c r="GW23" s="207"/>
      <c r="GX23" s="207"/>
      <c r="GY23" s="227"/>
      <c r="GZ23" s="228"/>
      <c r="HA23" s="228"/>
      <c r="HB23" s="228"/>
      <c r="HC23" s="228"/>
      <c r="HD23" s="228"/>
      <c r="HE23" s="228"/>
      <c r="HF23" s="228"/>
      <c r="HG23" s="228"/>
      <c r="HH23" s="228"/>
      <c r="HI23" s="228"/>
      <c r="HJ23" s="228"/>
      <c r="HK23" s="228"/>
      <c r="HL23" s="228"/>
      <c r="HM23" s="228"/>
      <c r="HN23" s="228"/>
      <c r="HO23" s="228"/>
      <c r="HP23" s="228"/>
    </row>
    <row r="24" spans="1:356" ht="15" customHeight="1" x14ac:dyDescent="0.15">
      <c r="B24" s="199">
        <v>20</v>
      </c>
      <c r="C24" s="513"/>
      <c r="D24" s="477" t="s">
        <v>436</v>
      </c>
      <c r="E24" s="478"/>
      <c r="F24" s="478"/>
      <c r="G24" s="479"/>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206"/>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06"/>
      <c r="EJ24" s="206"/>
      <c r="EK24" s="206"/>
      <c r="EL24" s="206"/>
      <c r="EM24" s="206"/>
      <c r="EN24" s="206"/>
      <c r="EO24" s="206"/>
      <c r="EP24" s="206"/>
      <c r="EQ24" s="206"/>
      <c r="ER24" s="206"/>
      <c r="ES24" s="206"/>
      <c r="ET24" s="206"/>
      <c r="EU24" s="206"/>
      <c r="EV24" s="206"/>
      <c r="EW24" s="206"/>
      <c r="EX24" s="206"/>
      <c r="EY24" s="206"/>
      <c r="EZ24" s="206"/>
      <c r="FA24" s="206"/>
      <c r="FB24" s="206"/>
      <c r="FC24" s="206"/>
      <c r="FD24" s="206"/>
      <c r="FE24" s="206"/>
      <c r="FF24" s="206"/>
      <c r="FG24" s="206"/>
      <c r="FH24" s="206"/>
      <c r="FI24" s="206"/>
      <c r="FJ24" s="206"/>
      <c r="FK24" s="206"/>
      <c r="FL24" s="206"/>
      <c r="FM24" s="206"/>
      <c r="FN24" s="206"/>
      <c r="FO24" s="206"/>
      <c r="FP24" s="206"/>
      <c r="FQ24" s="206"/>
      <c r="FR24" s="206"/>
      <c r="FS24" s="206"/>
      <c r="FT24" s="206"/>
      <c r="FU24" s="206"/>
      <c r="FV24" s="206"/>
      <c r="FW24" s="206"/>
      <c r="FX24" s="206"/>
      <c r="FY24" s="206"/>
      <c r="FZ24" s="206"/>
      <c r="GA24" s="206"/>
      <c r="GB24" s="206"/>
      <c r="GC24" s="206"/>
      <c r="GD24" s="206"/>
      <c r="GE24" s="206"/>
      <c r="GF24" s="206"/>
      <c r="GG24" s="206"/>
      <c r="GH24" s="206"/>
      <c r="GI24" s="206"/>
      <c r="GJ24" s="206"/>
      <c r="GK24" s="206"/>
      <c r="GL24" s="206"/>
      <c r="GM24" s="206"/>
      <c r="GN24" s="206"/>
      <c r="GO24" s="206"/>
      <c r="GP24" s="206"/>
      <c r="GQ24" s="206"/>
      <c r="GR24" s="206"/>
      <c r="GS24" s="206"/>
      <c r="GT24" s="206"/>
      <c r="GU24" s="206"/>
      <c r="GV24" s="206"/>
      <c r="GW24" s="206"/>
      <c r="GX24" s="206"/>
      <c r="GY24" s="226"/>
    </row>
    <row r="25" spans="1:356" ht="15" customHeight="1" x14ac:dyDescent="0.15">
      <c r="B25" s="199">
        <v>21</v>
      </c>
      <c r="C25" s="513"/>
      <c r="D25" s="477" t="s">
        <v>437</v>
      </c>
      <c r="E25" s="478"/>
      <c r="F25" s="478"/>
      <c r="G25" s="479"/>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c r="DO25" s="206"/>
      <c r="DP25" s="206"/>
      <c r="DQ25" s="206"/>
      <c r="DR25" s="206"/>
      <c r="DS25" s="206"/>
      <c r="DT25" s="206"/>
      <c r="DU25" s="206"/>
      <c r="DV25" s="206"/>
      <c r="DW25" s="206"/>
      <c r="DX25" s="206"/>
      <c r="DY25" s="206"/>
      <c r="DZ25" s="206"/>
      <c r="EA25" s="206"/>
      <c r="EB25" s="206"/>
      <c r="EC25" s="206"/>
      <c r="ED25" s="206"/>
      <c r="EE25" s="206"/>
      <c r="EF25" s="206"/>
      <c r="EG25" s="206"/>
      <c r="EH25" s="206"/>
      <c r="EI25" s="206"/>
      <c r="EJ25" s="206"/>
      <c r="EK25" s="206"/>
      <c r="EL25" s="206"/>
      <c r="EM25" s="206"/>
      <c r="EN25" s="206"/>
      <c r="EO25" s="206"/>
      <c r="EP25" s="206"/>
      <c r="EQ25" s="206"/>
      <c r="ER25" s="206"/>
      <c r="ES25" s="206"/>
      <c r="ET25" s="206"/>
      <c r="EU25" s="206"/>
      <c r="EV25" s="206"/>
      <c r="EW25" s="206"/>
      <c r="EX25" s="206"/>
      <c r="EY25" s="206"/>
      <c r="EZ25" s="206"/>
      <c r="FA25" s="206"/>
      <c r="FB25" s="206"/>
      <c r="FC25" s="206"/>
      <c r="FD25" s="206"/>
      <c r="FE25" s="206"/>
      <c r="FF25" s="206"/>
      <c r="FG25" s="206"/>
      <c r="FH25" s="206"/>
      <c r="FI25" s="206"/>
      <c r="FJ25" s="206"/>
      <c r="FK25" s="206"/>
      <c r="FL25" s="206"/>
      <c r="FM25" s="206"/>
      <c r="FN25" s="206"/>
      <c r="FO25" s="206"/>
      <c r="FP25" s="206"/>
      <c r="FQ25" s="206"/>
      <c r="FR25" s="206"/>
      <c r="FS25" s="206"/>
      <c r="FT25" s="206"/>
      <c r="FU25" s="206"/>
      <c r="FV25" s="206"/>
      <c r="FW25" s="206"/>
      <c r="FX25" s="206"/>
      <c r="FY25" s="206"/>
      <c r="FZ25" s="206"/>
      <c r="GA25" s="206"/>
      <c r="GB25" s="206"/>
      <c r="GC25" s="206"/>
      <c r="GD25" s="206"/>
      <c r="GE25" s="206"/>
      <c r="GF25" s="206"/>
      <c r="GG25" s="206"/>
      <c r="GH25" s="206"/>
      <c r="GI25" s="206"/>
      <c r="GJ25" s="206"/>
      <c r="GK25" s="206"/>
      <c r="GL25" s="206"/>
      <c r="GM25" s="206"/>
      <c r="GN25" s="206"/>
      <c r="GO25" s="206"/>
      <c r="GP25" s="206"/>
      <c r="GQ25" s="206"/>
      <c r="GR25" s="206"/>
      <c r="GS25" s="206"/>
      <c r="GT25" s="206"/>
      <c r="GU25" s="206"/>
      <c r="GV25" s="206"/>
      <c r="GW25" s="206"/>
      <c r="GX25" s="206"/>
      <c r="GY25" s="226"/>
    </row>
    <row r="26" spans="1:356" ht="15" customHeight="1" x14ac:dyDescent="0.15">
      <c r="B26" s="199">
        <v>22</v>
      </c>
      <c r="C26" s="513"/>
      <c r="D26" s="477" t="s">
        <v>438</v>
      </c>
      <c r="E26" s="478"/>
      <c r="F26" s="478"/>
      <c r="G26" s="479"/>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c r="DT26" s="206"/>
      <c r="DU26" s="206"/>
      <c r="DV26" s="206"/>
      <c r="DW26" s="206"/>
      <c r="DX26" s="206"/>
      <c r="DY26" s="206"/>
      <c r="DZ26" s="206"/>
      <c r="EA26" s="206"/>
      <c r="EB26" s="206"/>
      <c r="EC26" s="206"/>
      <c r="ED26" s="206"/>
      <c r="EE26" s="206"/>
      <c r="EF26" s="206"/>
      <c r="EG26" s="206"/>
      <c r="EH26" s="206"/>
      <c r="EI26" s="206"/>
      <c r="EJ26" s="206"/>
      <c r="EK26" s="206"/>
      <c r="EL26" s="206"/>
      <c r="EM26" s="206"/>
      <c r="EN26" s="206"/>
      <c r="EO26" s="206"/>
      <c r="EP26" s="206"/>
      <c r="EQ26" s="206"/>
      <c r="ER26" s="206"/>
      <c r="ES26" s="206"/>
      <c r="ET26" s="206"/>
      <c r="EU26" s="206"/>
      <c r="EV26" s="206"/>
      <c r="EW26" s="206"/>
      <c r="EX26" s="206"/>
      <c r="EY26" s="206"/>
      <c r="EZ26" s="206"/>
      <c r="FA26" s="206"/>
      <c r="FB26" s="206"/>
      <c r="FC26" s="206"/>
      <c r="FD26" s="206"/>
      <c r="FE26" s="206"/>
      <c r="FF26" s="206"/>
      <c r="FG26" s="206"/>
      <c r="FH26" s="206"/>
      <c r="FI26" s="206"/>
      <c r="FJ26" s="206"/>
      <c r="FK26" s="206"/>
      <c r="FL26" s="206"/>
      <c r="FM26" s="206"/>
      <c r="FN26" s="206"/>
      <c r="FO26" s="206"/>
      <c r="FP26" s="206"/>
      <c r="FQ26" s="206"/>
      <c r="FR26" s="206"/>
      <c r="FS26" s="206"/>
      <c r="FT26" s="206"/>
      <c r="FU26" s="206"/>
      <c r="FV26" s="206"/>
      <c r="FW26" s="206"/>
      <c r="FX26" s="206"/>
      <c r="FY26" s="206"/>
      <c r="FZ26" s="206"/>
      <c r="GA26" s="206"/>
      <c r="GB26" s="206"/>
      <c r="GC26" s="206"/>
      <c r="GD26" s="206"/>
      <c r="GE26" s="206"/>
      <c r="GF26" s="206"/>
      <c r="GG26" s="206"/>
      <c r="GH26" s="206"/>
      <c r="GI26" s="206"/>
      <c r="GJ26" s="206"/>
      <c r="GK26" s="206"/>
      <c r="GL26" s="206"/>
      <c r="GM26" s="206"/>
      <c r="GN26" s="206"/>
      <c r="GO26" s="206"/>
      <c r="GP26" s="206"/>
      <c r="GQ26" s="206"/>
      <c r="GR26" s="206"/>
      <c r="GS26" s="206"/>
      <c r="GT26" s="206"/>
      <c r="GU26" s="206"/>
      <c r="GV26" s="206"/>
      <c r="GW26" s="206"/>
      <c r="GX26" s="206"/>
      <c r="GY26" s="226"/>
    </row>
    <row r="27" spans="1:356" ht="15" customHeight="1" x14ac:dyDescent="0.15">
      <c r="B27" s="199">
        <v>23</v>
      </c>
      <c r="C27" s="513"/>
      <c r="D27" s="515" t="s">
        <v>439</v>
      </c>
      <c r="E27" s="515"/>
      <c r="F27" s="524" t="s">
        <v>30</v>
      </c>
      <c r="G27" s="525"/>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c r="CV27" s="203"/>
      <c r="CW27" s="203"/>
      <c r="CX27" s="203"/>
      <c r="CY27" s="203"/>
      <c r="CZ27" s="203"/>
      <c r="DA27" s="203"/>
      <c r="DB27" s="203"/>
      <c r="DC27" s="203"/>
      <c r="DD27" s="203"/>
      <c r="DE27" s="203"/>
      <c r="DF27" s="203"/>
      <c r="DG27" s="203"/>
      <c r="DH27" s="203"/>
      <c r="DI27" s="203"/>
      <c r="DJ27" s="203"/>
      <c r="DK27" s="203"/>
      <c r="DL27" s="203"/>
      <c r="DM27" s="203"/>
      <c r="DN27" s="203"/>
      <c r="DO27" s="203"/>
      <c r="DP27" s="203"/>
      <c r="DQ27" s="203"/>
      <c r="DR27" s="203"/>
      <c r="DS27" s="203"/>
      <c r="DT27" s="203"/>
      <c r="DU27" s="203"/>
      <c r="DV27" s="203"/>
      <c r="DW27" s="203"/>
      <c r="DX27" s="203"/>
      <c r="DY27" s="203"/>
      <c r="DZ27" s="203"/>
      <c r="EA27" s="203"/>
      <c r="EB27" s="203"/>
      <c r="EC27" s="203"/>
      <c r="ED27" s="203"/>
      <c r="EE27" s="203"/>
      <c r="EF27" s="203"/>
      <c r="EG27" s="203"/>
      <c r="EH27" s="203"/>
      <c r="EI27" s="203"/>
      <c r="EJ27" s="203"/>
      <c r="EK27" s="203"/>
      <c r="EL27" s="203"/>
      <c r="EM27" s="203"/>
      <c r="EN27" s="203"/>
      <c r="EO27" s="203"/>
      <c r="EP27" s="203"/>
      <c r="EQ27" s="203"/>
      <c r="ER27" s="203"/>
      <c r="ES27" s="203"/>
      <c r="ET27" s="203"/>
      <c r="EU27" s="203"/>
      <c r="EV27" s="203"/>
      <c r="EW27" s="203"/>
      <c r="EX27" s="203"/>
      <c r="EY27" s="203"/>
      <c r="EZ27" s="203"/>
      <c r="FA27" s="203"/>
      <c r="FB27" s="203"/>
      <c r="FC27" s="203"/>
      <c r="FD27" s="203"/>
      <c r="FE27" s="203"/>
      <c r="FF27" s="203"/>
      <c r="FG27" s="203"/>
      <c r="FH27" s="203"/>
      <c r="FI27" s="203"/>
      <c r="FJ27" s="203"/>
      <c r="FK27" s="203"/>
      <c r="FL27" s="203"/>
      <c r="FM27" s="203"/>
      <c r="FN27" s="203"/>
      <c r="FO27" s="203"/>
      <c r="FP27" s="203"/>
      <c r="FQ27" s="203"/>
      <c r="FR27" s="203"/>
      <c r="FS27" s="203"/>
      <c r="FT27" s="203"/>
      <c r="FU27" s="203"/>
      <c r="FV27" s="203"/>
      <c r="FW27" s="203"/>
      <c r="FX27" s="203"/>
      <c r="FY27" s="203"/>
      <c r="FZ27" s="203"/>
      <c r="GA27" s="203"/>
      <c r="GB27" s="203"/>
      <c r="GC27" s="203"/>
      <c r="GD27" s="203"/>
      <c r="GE27" s="203"/>
      <c r="GF27" s="203"/>
      <c r="GG27" s="203"/>
      <c r="GH27" s="203"/>
      <c r="GI27" s="203"/>
      <c r="GJ27" s="203"/>
      <c r="GK27" s="203"/>
      <c r="GL27" s="203"/>
      <c r="GM27" s="203"/>
      <c r="GN27" s="203"/>
      <c r="GO27" s="203"/>
      <c r="GP27" s="203"/>
      <c r="GQ27" s="203"/>
      <c r="GR27" s="203"/>
      <c r="GS27" s="203"/>
      <c r="GT27" s="203"/>
      <c r="GU27" s="203"/>
      <c r="GV27" s="203"/>
      <c r="GW27" s="203"/>
      <c r="GX27" s="203"/>
      <c r="GY27" s="222"/>
    </row>
    <row r="28" spans="1:356" s="201" customFormat="1" ht="15" customHeight="1" x14ac:dyDescent="0.15">
      <c r="A28" s="7"/>
      <c r="B28" s="199">
        <v>24</v>
      </c>
      <c r="C28" s="513"/>
      <c r="D28" s="515"/>
      <c r="E28" s="515"/>
      <c r="F28" s="524" t="s">
        <v>31</v>
      </c>
      <c r="G28" s="525"/>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03"/>
      <c r="EM28" s="203"/>
      <c r="EN28" s="203"/>
      <c r="EO28" s="203"/>
      <c r="EP28" s="203"/>
      <c r="EQ28" s="203"/>
      <c r="ER28" s="203"/>
      <c r="ES28" s="203"/>
      <c r="ET28" s="203"/>
      <c r="EU28" s="203"/>
      <c r="EV28" s="203"/>
      <c r="EW28" s="203"/>
      <c r="EX28" s="203"/>
      <c r="EY28" s="203"/>
      <c r="EZ28" s="203"/>
      <c r="FA28" s="203"/>
      <c r="FB28" s="203"/>
      <c r="FC28" s="203"/>
      <c r="FD28" s="203"/>
      <c r="FE28" s="203"/>
      <c r="FF28" s="203"/>
      <c r="FG28" s="203"/>
      <c r="FH28" s="203"/>
      <c r="FI28" s="203"/>
      <c r="FJ28" s="203"/>
      <c r="FK28" s="203"/>
      <c r="FL28" s="203"/>
      <c r="FM28" s="203"/>
      <c r="FN28" s="203"/>
      <c r="FO28" s="203"/>
      <c r="FP28" s="203"/>
      <c r="FQ28" s="203"/>
      <c r="FR28" s="203"/>
      <c r="FS28" s="203"/>
      <c r="FT28" s="203"/>
      <c r="FU28" s="203"/>
      <c r="FV28" s="203"/>
      <c r="FW28" s="203"/>
      <c r="FX28" s="203"/>
      <c r="FY28" s="203"/>
      <c r="FZ28" s="203"/>
      <c r="GA28" s="203"/>
      <c r="GB28" s="203"/>
      <c r="GC28" s="203"/>
      <c r="GD28" s="203"/>
      <c r="GE28" s="203"/>
      <c r="GF28" s="203"/>
      <c r="GG28" s="203"/>
      <c r="GH28" s="203"/>
      <c r="GI28" s="203"/>
      <c r="GJ28" s="203"/>
      <c r="GK28" s="203"/>
      <c r="GL28" s="203"/>
      <c r="GM28" s="203"/>
      <c r="GN28" s="203"/>
      <c r="GO28" s="203"/>
      <c r="GP28" s="203"/>
      <c r="GQ28" s="203"/>
      <c r="GR28" s="203"/>
      <c r="GS28" s="203"/>
      <c r="GT28" s="203"/>
      <c r="GU28" s="203"/>
      <c r="GV28" s="203"/>
      <c r="GW28" s="203"/>
      <c r="GX28" s="203"/>
      <c r="GY28" s="222"/>
      <c r="HQ28" s="218"/>
      <c r="HR28" s="218"/>
      <c r="HS28" s="218"/>
      <c r="HT28" s="218"/>
      <c r="HU28" s="218"/>
      <c r="HV28" s="218"/>
      <c r="HW28" s="218"/>
      <c r="HX28" s="218"/>
      <c r="HY28" s="218"/>
      <c r="HZ28" s="218"/>
      <c r="IA28" s="218"/>
      <c r="IB28" s="218"/>
      <c r="IC28" s="218"/>
      <c r="ID28" s="218"/>
      <c r="IE28" s="218"/>
      <c r="IF28" s="218"/>
      <c r="IG28" s="218"/>
      <c r="IH28" s="218"/>
      <c r="II28" s="218"/>
      <c r="IJ28" s="218"/>
      <c r="IK28" s="218"/>
      <c r="IL28" s="218"/>
      <c r="IM28" s="218"/>
      <c r="IN28" s="218"/>
      <c r="IO28" s="218"/>
      <c r="IP28" s="218"/>
      <c r="IQ28" s="218"/>
      <c r="IR28" s="218"/>
      <c r="IS28" s="218"/>
      <c r="IT28" s="218"/>
      <c r="IU28" s="218"/>
      <c r="IV28" s="218"/>
      <c r="IW28" s="218"/>
      <c r="IX28" s="218"/>
      <c r="IY28" s="218"/>
      <c r="IZ28" s="218"/>
      <c r="JA28" s="218"/>
      <c r="JB28" s="218"/>
      <c r="JC28" s="218"/>
      <c r="JD28" s="218"/>
      <c r="JE28" s="218"/>
      <c r="JF28" s="218"/>
      <c r="JG28" s="218"/>
      <c r="JH28" s="218"/>
      <c r="JI28" s="218"/>
      <c r="JJ28" s="218"/>
      <c r="JK28" s="218"/>
      <c r="JL28" s="218"/>
      <c r="JM28" s="218"/>
      <c r="JN28" s="218"/>
      <c r="JO28" s="218"/>
      <c r="JP28" s="218"/>
      <c r="JQ28" s="218"/>
      <c r="JR28" s="218"/>
      <c r="JS28" s="218"/>
      <c r="JT28" s="218"/>
      <c r="JU28" s="218"/>
      <c r="JV28" s="218"/>
      <c r="JW28" s="218"/>
      <c r="JX28" s="218"/>
      <c r="JY28" s="218"/>
      <c r="JZ28" s="218"/>
      <c r="KA28" s="218"/>
      <c r="KB28" s="218"/>
      <c r="KC28" s="218"/>
      <c r="KD28" s="218"/>
      <c r="KE28" s="218"/>
      <c r="KF28" s="218"/>
      <c r="KG28" s="218"/>
      <c r="KH28" s="218"/>
      <c r="KI28" s="218"/>
      <c r="KJ28" s="218"/>
      <c r="KK28" s="218"/>
      <c r="KL28" s="218"/>
      <c r="KM28" s="218"/>
      <c r="KN28" s="218"/>
      <c r="KO28" s="218"/>
      <c r="KP28" s="218"/>
      <c r="KQ28" s="218"/>
      <c r="KR28" s="218"/>
      <c r="KS28" s="218"/>
      <c r="KT28" s="218"/>
      <c r="KU28" s="218"/>
      <c r="KV28" s="218"/>
      <c r="KW28" s="218"/>
      <c r="KX28" s="218"/>
      <c r="KY28" s="218"/>
      <c r="KZ28" s="218"/>
      <c r="LA28" s="218"/>
      <c r="LB28" s="218"/>
      <c r="LC28" s="218"/>
      <c r="LD28" s="218"/>
      <c r="LE28" s="218"/>
      <c r="LF28" s="218"/>
      <c r="LG28" s="218"/>
      <c r="LH28" s="218"/>
      <c r="LI28" s="218"/>
      <c r="LJ28" s="218"/>
      <c r="LK28" s="218"/>
      <c r="LL28" s="218"/>
      <c r="LM28" s="218"/>
      <c r="LN28" s="218"/>
      <c r="LO28" s="218"/>
      <c r="LP28" s="218"/>
      <c r="LQ28" s="218"/>
      <c r="LR28" s="218"/>
      <c r="LS28" s="218"/>
      <c r="LT28" s="218"/>
      <c r="LU28" s="218"/>
      <c r="LV28" s="218"/>
      <c r="LW28" s="218"/>
      <c r="LX28" s="218"/>
      <c r="LY28" s="218"/>
      <c r="LZ28" s="218"/>
      <c r="MA28" s="218"/>
      <c r="MB28" s="218"/>
      <c r="MC28" s="218"/>
      <c r="MD28" s="218"/>
      <c r="ME28" s="218"/>
      <c r="MF28" s="218"/>
      <c r="MG28" s="218"/>
      <c r="MH28" s="218"/>
      <c r="MI28" s="218"/>
      <c r="MJ28" s="218"/>
      <c r="MK28" s="218"/>
      <c r="ML28" s="218"/>
      <c r="MM28" s="218"/>
      <c r="MN28" s="218"/>
      <c r="MO28" s="218"/>
      <c r="MP28" s="218"/>
      <c r="MQ28" s="218"/>
      <c r="MR28" s="218"/>
    </row>
    <row r="29" spans="1:356" s="201" customFormat="1" ht="15" customHeight="1" x14ac:dyDescent="0.15">
      <c r="A29" s="7"/>
      <c r="B29" s="199">
        <v>25</v>
      </c>
      <c r="C29" s="513"/>
      <c r="D29" s="515" t="s">
        <v>433</v>
      </c>
      <c r="E29" s="515"/>
      <c r="F29" s="524" t="s">
        <v>12</v>
      </c>
      <c r="G29" s="525"/>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8"/>
      <c r="CN29" s="208"/>
      <c r="CO29" s="208"/>
      <c r="CP29" s="208"/>
      <c r="CQ29" s="208"/>
      <c r="CR29" s="208"/>
      <c r="CS29" s="208"/>
      <c r="CT29" s="208"/>
      <c r="CU29" s="208"/>
      <c r="CV29" s="208"/>
      <c r="CW29" s="208"/>
      <c r="CX29" s="208"/>
      <c r="CY29" s="208"/>
      <c r="CZ29" s="208"/>
      <c r="DA29" s="208"/>
      <c r="DB29" s="208"/>
      <c r="DC29" s="208"/>
      <c r="DD29" s="208"/>
      <c r="DE29" s="208"/>
      <c r="DF29" s="208"/>
      <c r="DG29" s="208"/>
      <c r="DH29" s="208"/>
      <c r="DI29" s="208"/>
      <c r="DJ29" s="208"/>
      <c r="DK29" s="208"/>
      <c r="DL29" s="208"/>
      <c r="DM29" s="208"/>
      <c r="DN29" s="208"/>
      <c r="DO29" s="208"/>
      <c r="DP29" s="208"/>
      <c r="DQ29" s="208"/>
      <c r="DR29" s="208"/>
      <c r="DS29" s="208"/>
      <c r="DT29" s="208"/>
      <c r="DU29" s="208"/>
      <c r="DV29" s="208"/>
      <c r="DW29" s="208"/>
      <c r="DX29" s="208"/>
      <c r="DY29" s="208"/>
      <c r="DZ29" s="208"/>
      <c r="EA29" s="208"/>
      <c r="EB29" s="208"/>
      <c r="EC29" s="208"/>
      <c r="ED29" s="208"/>
      <c r="EE29" s="208"/>
      <c r="EF29" s="208"/>
      <c r="EG29" s="208"/>
      <c r="EH29" s="208"/>
      <c r="EI29" s="208"/>
      <c r="EJ29" s="208"/>
      <c r="EK29" s="208"/>
      <c r="EL29" s="208"/>
      <c r="EM29" s="208"/>
      <c r="EN29" s="208"/>
      <c r="EO29" s="208"/>
      <c r="EP29" s="208"/>
      <c r="EQ29" s="208"/>
      <c r="ER29" s="208"/>
      <c r="ES29" s="208"/>
      <c r="ET29" s="208"/>
      <c r="EU29" s="208"/>
      <c r="EV29" s="208"/>
      <c r="EW29" s="208"/>
      <c r="EX29" s="208"/>
      <c r="EY29" s="208"/>
      <c r="EZ29" s="208"/>
      <c r="FA29" s="208"/>
      <c r="FB29" s="208"/>
      <c r="FC29" s="208"/>
      <c r="FD29" s="208"/>
      <c r="FE29" s="208"/>
      <c r="FF29" s="208"/>
      <c r="FG29" s="208"/>
      <c r="FH29" s="208"/>
      <c r="FI29" s="208"/>
      <c r="FJ29" s="208"/>
      <c r="FK29" s="208"/>
      <c r="FL29" s="208"/>
      <c r="FM29" s="208"/>
      <c r="FN29" s="208"/>
      <c r="FO29" s="208"/>
      <c r="FP29" s="208"/>
      <c r="FQ29" s="208"/>
      <c r="FR29" s="208"/>
      <c r="FS29" s="208"/>
      <c r="FT29" s="208"/>
      <c r="FU29" s="208"/>
      <c r="FV29" s="208"/>
      <c r="FW29" s="208"/>
      <c r="FX29" s="208"/>
      <c r="FY29" s="208"/>
      <c r="FZ29" s="208"/>
      <c r="GA29" s="208"/>
      <c r="GB29" s="208"/>
      <c r="GC29" s="208"/>
      <c r="GD29" s="208"/>
      <c r="GE29" s="208"/>
      <c r="GF29" s="208"/>
      <c r="GG29" s="208"/>
      <c r="GH29" s="208"/>
      <c r="GI29" s="208"/>
      <c r="GJ29" s="208"/>
      <c r="GK29" s="208"/>
      <c r="GL29" s="208"/>
      <c r="GM29" s="208"/>
      <c r="GN29" s="208"/>
      <c r="GO29" s="208"/>
      <c r="GP29" s="208"/>
      <c r="GQ29" s="208"/>
      <c r="GR29" s="208"/>
      <c r="GS29" s="208"/>
      <c r="GT29" s="208"/>
      <c r="GU29" s="208"/>
      <c r="GV29" s="208"/>
      <c r="GW29" s="208"/>
      <c r="GX29" s="208"/>
      <c r="GY29" s="230"/>
      <c r="HQ29" s="218"/>
      <c r="HR29" s="218"/>
      <c r="HS29" s="218"/>
      <c r="HT29" s="218"/>
      <c r="HU29" s="218"/>
      <c r="HV29" s="218"/>
      <c r="HW29" s="218"/>
      <c r="HX29" s="218"/>
      <c r="HY29" s="218"/>
      <c r="HZ29" s="218"/>
      <c r="IA29" s="218"/>
      <c r="IB29" s="218"/>
      <c r="IC29" s="218"/>
      <c r="ID29" s="218"/>
      <c r="IE29" s="218"/>
      <c r="IF29" s="218"/>
      <c r="IG29" s="218"/>
      <c r="IH29" s="218"/>
      <c r="II29" s="218"/>
      <c r="IJ29" s="218"/>
      <c r="IK29" s="218"/>
      <c r="IL29" s="218"/>
      <c r="IM29" s="218"/>
      <c r="IN29" s="218"/>
      <c r="IO29" s="218"/>
      <c r="IP29" s="218"/>
      <c r="IQ29" s="218"/>
      <c r="IR29" s="218"/>
      <c r="IS29" s="218"/>
      <c r="IT29" s="218"/>
      <c r="IU29" s="218"/>
      <c r="IV29" s="218"/>
      <c r="IW29" s="218"/>
      <c r="IX29" s="218"/>
      <c r="IY29" s="218"/>
      <c r="IZ29" s="218"/>
      <c r="JA29" s="218"/>
      <c r="JB29" s="218"/>
      <c r="JC29" s="218"/>
      <c r="JD29" s="218"/>
      <c r="JE29" s="218"/>
      <c r="JF29" s="218"/>
      <c r="JG29" s="218"/>
      <c r="JH29" s="218"/>
      <c r="JI29" s="218"/>
      <c r="JJ29" s="218"/>
      <c r="JK29" s="218"/>
      <c r="JL29" s="218"/>
      <c r="JM29" s="218"/>
      <c r="JN29" s="218"/>
      <c r="JO29" s="218"/>
      <c r="JP29" s="218"/>
      <c r="JQ29" s="218"/>
      <c r="JR29" s="218"/>
      <c r="JS29" s="218"/>
      <c r="JT29" s="218"/>
      <c r="JU29" s="218"/>
      <c r="JV29" s="218"/>
      <c r="JW29" s="218"/>
      <c r="JX29" s="218"/>
      <c r="JY29" s="218"/>
      <c r="JZ29" s="218"/>
      <c r="KA29" s="218"/>
      <c r="KB29" s="218"/>
      <c r="KC29" s="218"/>
      <c r="KD29" s="218"/>
      <c r="KE29" s="218"/>
      <c r="KF29" s="218"/>
      <c r="KG29" s="218"/>
      <c r="KH29" s="218"/>
      <c r="KI29" s="218"/>
      <c r="KJ29" s="218"/>
      <c r="KK29" s="218"/>
      <c r="KL29" s="218"/>
      <c r="KM29" s="218"/>
      <c r="KN29" s="218"/>
      <c r="KO29" s="218"/>
      <c r="KP29" s="218"/>
      <c r="KQ29" s="218"/>
      <c r="KR29" s="218"/>
      <c r="KS29" s="218"/>
      <c r="KT29" s="218"/>
      <c r="KU29" s="218"/>
      <c r="KV29" s="218"/>
      <c r="KW29" s="218"/>
      <c r="KX29" s="218"/>
      <c r="KY29" s="218"/>
      <c r="KZ29" s="218"/>
      <c r="LA29" s="218"/>
      <c r="LB29" s="218"/>
      <c r="LC29" s="218"/>
      <c r="LD29" s="218"/>
      <c r="LE29" s="218"/>
      <c r="LF29" s="218"/>
      <c r="LG29" s="218"/>
      <c r="LH29" s="218"/>
      <c r="LI29" s="218"/>
      <c r="LJ29" s="218"/>
      <c r="LK29" s="218"/>
      <c r="LL29" s="218"/>
      <c r="LM29" s="218"/>
      <c r="LN29" s="218"/>
      <c r="LO29" s="218"/>
      <c r="LP29" s="218"/>
      <c r="LQ29" s="218"/>
      <c r="LR29" s="218"/>
      <c r="LS29" s="218"/>
      <c r="LT29" s="218"/>
      <c r="LU29" s="218"/>
      <c r="LV29" s="218"/>
      <c r="LW29" s="218"/>
      <c r="LX29" s="218"/>
      <c r="LY29" s="218"/>
      <c r="LZ29" s="218"/>
      <c r="MA29" s="218"/>
      <c r="MB29" s="218"/>
      <c r="MC29" s="218"/>
      <c r="MD29" s="218"/>
      <c r="ME29" s="218"/>
      <c r="MF29" s="218"/>
      <c r="MG29" s="218"/>
      <c r="MH29" s="218"/>
      <c r="MI29" s="218"/>
      <c r="MJ29" s="218"/>
      <c r="MK29" s="218"/>
      <c r="ML29" s="218"/>
      <c r="MM29" s="218"/>
      <c r="MN29" s="218"/>
      <c r="MO29" s="218"/>
      <c r="MP29" s="218"/>
      <c r="MQ29" s="218"/>
      <c r="MR29" s="218"/>
    </row>
    <row r="30" spans="1:356" s="201" customFormat="1" ht="15" customHeight="1" x14ac:dyDescent="0.15">
      <c r="A30" s="7"/>
      <c r="B30" s="199">
        <v>26</v>
      </c>
      <c r="C30" s="513"/>
      <c r="D30" s="515"/>
      <c r="E30" s="515"/>
      <c r="F30" s="524" t="s">
        <v>13</v>
      </c>
      <c r="G30" s="525"/>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c r="CD30" s="208"/>
      <c r="CE30" s="208"/>
      <c r="CF30" s="208"/>
      <c r="CG30" s="208"/>
      <c r="CH30" s="208"/>
      <c r="CI30" s="208"/>
      <c r="CJ30" s="208"/>
      <c r="CK30" s="208"/>
      <c r="CL30" s="208"/>
      <c r="CM30" s="208"/>
      <c r="CN30" s="208"/>
      <c r="CO30" s="208"/>
      <c r="CP30" s="208"/>
      <c r="CQ30" s="208"/>
      <c r="CR30" s="208"/>
      <c r="CS30" s="208"/>
      <c r="CT30" s="208"/>
      <c r="CU30" s="208"/>
      <c r="CV30" s="208"/>
      <c r="CW30" s="208"/>
      <c r="CX30" s="208"/>
      <c r="CY30" s="208"/>
      <c r="CZ30" s="208"/>
      <c r="DA30" s="208"/>
      <c r="DB30" s="208"/>
      <c r="DC30" s="208"/>
      <c r="DD30" s="208"/>
      <c r="DE30" s="208"/>
      <c r="DF30" s="208"/>
      <c r="DG30" s="208"/>
      <c r="DH30" s="208"/>
      <c r="DI30" s="208"/>
      <c r="DJ30" s="208"/>
      <c r="DK30" s="208"/>
      <c r="DL30" s="208"/>
      <c r="DM30" s="208"/>
      <c r="DN30" s="208"/>
      <c r="DO30" s="208"/>
      <c r="DP30" s="208"/>
      <c r="DQ30" s="208"/>
      <c r="DR30" s="208"/>
      <c r="DS30" s="208"/>
      <c r="DT30" s="208"/>
      <c r="DU30" s="208"/>
      <c r="DV30" s="208"/>
      <c r="DW30" s="208"/>
      <c r="DX30" s="208"/>
      <c r="DY30" s="208"/>
      <c r="DZ30" s="208"/>
      <c r="EA30" s="208"/>
      <c r="EB30" s="208"/>
      <c r="EC30" s="208"/>
      <c r="ED30" s="208"/>
      <c r="EE30" s="208"/>
      <c r="EF30" s="208"/>
      <c r="EG30" s="208"/>
      <c r="EH30" s="208"/>
      <c r="EI30" s="208"/>
      <c r="EJ30" s="208"/>
      <c r="EK30" s="208"/>
      <c r="EL30" s="208"/>
      <c r="EM30" s="208"/>
      <c r="EN30" s="208"/>
      <c r="EO30" s="208"/>
      <c r="EP30" s="208"/>
      <c r="EQ30" s="208"/>
      <c r="ER30" s="208"/>
      <c r="ES30" s="208"/>
      <c r="ET30" s="208"/>
      <c r="EU30" s="208"/>
      <c r="EV30" s="208"/>
      <c r="EW30" s="208"/>
      <c r="EX30" s="208"/>
      <c r="EY30" s="208"/>
      <c r="EZ30" s="208"/>
      <c r="FA30" s="208"/>
      <c r="FB30" s="208"/>
      <c r="FC30" s="208"/>
      <c r="FD30" s="208"/>
      <c r="FE30" s="208"/>
      <c r="FF30" s="208"/>
      <c r="FG30" s="208"/>
      <c r="FH30" s="208"/>
      <c r="FI30" s="208"/>
      <c r="FJ30" s="208"/>
      <c r="FK30" s="208"/>
      <c r="FL30" s="208"/>
      <c r="FM30" s="208"/>
      <c r="FN30" s="208"/>
      <c r="FO30" s="208"/>
      <c r="FP30" s="208"/>
      <c r="FQ30" s="208"/>
      <c r="FR30" s="208"/>
      <c r="FS30" s="208"/>
      <c r="FT30" s="208"/>
      <c r="FU30" s="208"/>
      <c r="FV30" s="208"/>
      <c r="FW30" s="208"/>
      <c r="FX30" s="208"/>
      <c r="FY30" s="208"/>
      <c r="FZ30" s="208"/>
      <c r="GA30" s="208"/>
      <c r="GB30" s="208"/>
      <c r="GC30" s="208"/>
      <c r="GD30" s="208"/>
      <c r="GE30" s="208"/>
      <c r="GF30" s="208"/>
      <c r="GG30" s="208"/>
      <c r="GH30" s="208"/>
      <c r="GI30" s="208"/>
      <c r="GJ30" s="208"/>
      <c r="GK30" s="208"/>
      <c r="GL30" s="208"/>
      <c r="GM30" s="208"/>
      <c r="GN30" s="208"/>
      <c r="GO30" s="208"/>
      <c r="GP30" s="208"/>
      <c r="GQ30" s="208"/>
      <c r="GR30" s="208"/>
      <c r="GS30" s="208"/>
      <c r="GT30" s="208"/>
      <c r="GU30" s="208"/>
      <c r="GV30" s="208"/>
      <c r="GW30" s="208"/>
      <c r="GX30" s="208"/>
      <c r="GY30" s="230"/>
      <c r="HQ30" s="218"/>
      <c r="HR30" s="218"/>
      <c r="HS30" s="218"/>
      <c r="HT30" s="218"/>
      <c r="HU30" s="218"/>
      <c r="HV30" s="218"/>
      <c r="HW30" s="218"/>
      <c r="HX30" s="218"/>
      <c r="HY30" s="218"/>
      <c r="HZ30" s="218"/>
      <c r="IA30" s="218"/>
      <c r="IB30" s="218"/>
      <c r="IC30" s="218"/>
      <c r="ID30" s="218"/>
      <c r="IE30" s="218"/>
      <c r="IF30" s="218"/>
      <c r="IG30" s="218"/>
      <c r="IH30" s="218"/>
      <c r="II30" s="218"/>
      <c r="IJ30" s="218"/>
      <c r="IK30" s="218"/>
      <c r="IL30" s="218"/>
      <c r="IM30" s="218"/>
      <c r="IN30" s="218"/>
      <c r="IO30" s="218"/>
      <c r="IP30" s="218"/>
      <c r="IQ30" s="218"/>
      <c r="IR30" s="218"/>
      <c r="IS30" s="218"/>
      <c r="IT30" s="218"/>
      <c r="IU30" s="218"/>
      <c r="IV30" s="218"/>
      <c r="IW30" s="218"/>
      <c r="IX30" s="218"/>
      <c r="IY30" s="218"/>
      <c r="IZ30" s="218"/>
      <c r="JA30" s="218"/>
      <c r="JB30" s="218"/>
      <c r="JC30" s="218"/>
      <c r="JD30" s="218"/>
      <c r="JE30" s="218"/>
      <c r="JF30" s="218"/>
      <c r="JG30" s="218"/>
      <c r="JH30" s="218"/>
      <c r="JI30" s="218"/>
      <c r="JJ30" s="218"/>
      <c r="JK30" s="218"/>
      <c r="JL30" s="218"/>
      <c r="JM30" s="218"/>
      <c r="JN30" s="218"/>
      <c r="JO30" s="218"/>
      <c r="JP30" s="218"/>
      <c r="JQ30" s="218"/>
      <c r="JR30" s="218"/>
      <c r="JS30" s="218"/>
      <c r="JT30" s="218"/>
      <c r="JU30" s="218"/>
      <c r="JV30" s="218"/>
      <c r="JW30" s="218"/>
      <c r="JX30" s="218"/>
      <c r="JY30" s="218"/>
      <c r="JZ30" s="218"/>
      <c r="KA30" s="218"/>
      <c r="KB30" s="218"/>
      <c r="KC30" s="218"/>
      <c r="KD30" s="218"/>
      <c r="KE30" s="218"/>
      <c r="KF30" s="218"/>
      <c r="KG30" s="218"/>
      <c r="KH30" s="218"/>
      <c r="KI30" s="218"/>
      <c r="KJ30" s="218"/>
      <c r="KK30" s="218"/>
      <c r="KL30" s="218"/>
      <c r="KM30" s="218"/>
      <c r="KN30" s="218"/>
      <c r="KO30" s="218"/>
      <c r="KP30" s="218"/>
      <c r="KQ30" s="218"/>
      <c r="KR30" s="218"/>
      <c r="KS30" s="218"/>
      <c r="KT30" s="218"/>
      <c r="KU30" s="218"/>
      <c r="KV30" s="218"/>
      <c r="KW30" s="218"/>
      <c r="KX30" s="218"/>
      <c r="KY30" s="218"/>
      <c r="KZ30" s="218"/>
      <c r="LA30" s="218"/>
      <c r="LB30" s="218"/>
      <c r="LC30" s="218"/>
      <c r="LD30" s="218"/>
      <c r="LE30" s="218"/>
      <c r="LF30" s="218"/>
      <c r="LG30" s="218"/>
      <c r="LH30" s="218"/>
      <c r="LI30" s="218"/>
      <c r="LJ30" s="218"/>
      <c r="LK30" s="218"/>
      <c r="LL30" s="218"/>
      <c r="LM30" s="218"/>
      <c r="LN30" s="218"/>
      <c r="LO30" s="218"/>
      <c r="LP30" s="218"/>
      <c r="LQ30" s="218"/>
      <c r="LR30" s="218"/>
      <c r="LS30" s="218"/>
      <c r="LT30" s="218"/>
      <c r="LU30" s="218"/>
      <c r="LV30" s="218"/>
      <c r="LW30" s="218"/>
      <c r="LX30" s="218"/>
      <c r="LY30" s="218"/>
      <c r="LZ30" s="218"/>
      <c r="MA30" s="218"/>
      <c r="MB30" s="218"/>
      <c r="MC30" s="218"/>
      <c r="MD30" s="218"/>
      <c r="ME30" s="218"/>
      <c r="MF30" s="218"/>
      <c r="MG30" s="218"/>
      <c r="MH30" s="218"/>
      <c r="MI30" s="218"/>
      <c r="MJ30" s="218"/>
      <c r="MK30" s="218"/>
      <c r="ML30" s="218"/>
      <c r="MM30" s="218"/>
      <c r="MN30" s="218"/>
      <c r="MO30" s="218"/>
      <c r="MP30" s="218"/>
      <c r="MQ30" s="218"/>
      <c r="MR30" s="218"/>
    </row>
    <row r="31" spans="1:356" s="201" customFormat="1" ht="15" customHeight="1" x14ac:dyDescent="0.15">
      <c r="A31" s="7"/>
      <c r="B31" s="199">
        <v>27</v>
      </c>
      <c r="C31" s="513"/>
      <c r="D31" s="515" t="s">
        <v>434</v>
      </c>
      <c r="E31" s="515"/>
      <c r="F31" s="524" t="s">
        <v>12</v>
      </c>
      <c r="G31" s="525"/>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8"/>
      <c r="DJ31" s="208"/>
      <c r="DK31" s="208"/>
      <c r="DL31" s="208"/>
      <c r="DM31" s="208"/>
      <c r="DN31" s="208"/>
      <c r="DO31" s="208"/>
      <c r="DP31" s="208"/>
      <c r="DQ31" s="208"/>
      <c r="DR31" s="208"/>
      <c r="DS31" s="208"/>
      <c r="DT31" s="208"/>
      <c r="DU31" s="208"/>
      <c r="DV31" s="208"/>
      <c r="DW31" s="208"/>
      <c r="DX31" s="208"/>
      <c r="DY31" s="208"/>
      <c r="DZ31" s="208"/>
      <c r="EA31" s="208"/>
      <c r="EB31" s="208"/>
      <c r="EC31" s="208"/>
      <c r="ED31" s="208"/>
      <c r="EE31" s="208"/>
      <c r="EF31" s="208"/>
      <c r="EG31" s="208"/>
      <c r="EH31" s="208"/>
      <c r="EI31" s="208"/>
      <c r="EJ31" s="208"/>
      <c r="EK31" s="208"/>
      <c r="EL31" s="208"/>
      <c r="EM31" s="208"/>
      <c r="EN31" s="208"/>
      <c r="EO31" s="208"/>
      <c r="EP31" s="208"/>
      <c r="EQ31" s="208"/>
      <c r="ER31" s="208"/>
      <c r="ES31" s="208"/>
      <c r="ET31" s="208"/>
      <c r="EU31" s="208"/>
      <c r="EV31" s="208"/>
      <c r="EW31" s="208"/>
      <c r="EX31" s="208"/>
      <c r="EY31" s="208"/>
      <c r="EZ31" s="208"/>
      <c r="FA31" s="208"/>
      <c r="FB31" s="208"/>
      <c r="FC31" s="208"/>
      <c r="FD31" s="208"/>
      <c r="FE31" s="208"/>
      <c r="FF31" s="208"/>
      <c r="FG31" s="208"/>
      <c r="FH31" s="208"/>
      <c r="FI31" s="208"/>
      <c r="FJ31" s="208"/>
      <c r="FK31" s="208"/>
      <c r="FL31" s="208"/>
      <c r="FM31" s="208"/>
      <c r="FN31" s="208"/>
      <c r="FO31" s="208"/>
      <c r="FP31" s="208"/>
      <c r="FQ31" s="208"/>
      <c r="FR31" s="208"/>
      <c r="FS31" s="208"/>
      <c r="FT31" s="208"/>
      <c r="FU31" s="208"/>
      <c r="FV31" s="208"/>
      <c r="FW31" s="208"/>
      <c r="FX31" s="208"/>
      <c r="FY31" s="208"/>
      <c r="FZ31" s="208"/>
      <c r="GA31" s="208"/>
      <c r="GB31" s="208"/>
      <c r="GC31" s="208"/>
      <c r="GD31" s="208"/>
      <c r="GE31" s="208"/>
      <c r="GF31" s="208"/>
      <c r="GG31" s="208"/>
      <c r="GH31" s="208"/>
      <c r="GI31" s="208"/>
      <c r="GJ31" s="208"/>
      <c r="GK31" s="208"/>
      <c r="GL31" s="208"/>
      <c r="GM31" s="208"/>
      <c r="GN31" s="208"/>
      <c r="GO31" s="208"/>
      <c r="GP31" s="208"/>
      <c r="GQ31" s="208"/>
      <c r="GR31" s="208"/>
      <c r="GS31" s="208"/>
      <c r="GT31" s="208"/>
      <c r="GU31" s="208"/>
      <c r="GV31" s="208"/>
      <c r="GW31" s="208"/>
      <c r="GX31" s="208"/>
      <c r="GY31" s="230"/>
      <c r="HQ31" s="218"/>
      <c r="HR31" s="218"/>
      <c r="HS31" s="218"/>
      <c r="HT31" s="218"/>
      <c r="HU31" s="218"/>
      <c r="HV31" s="218"/>
      <c r="HW31" s="218"/>
      <c r="HX31" s="218"/>
      <c r="HY31" s="218"/>
      <c r="HZ31" s="218"/>
      <c r="IA31" s="218"/>
      <c r="IB31" s="218"/>
      <c r="IC31" s="218"/>
      <c r="ID31" s="218"/>
      <c r="IE31" s="218"/>
      <c r="IF31" s="218"/>
      <c r="IG31" s="218"/>
      <c r="IH31" s="218"/>
      <c r="II31" s="218"/>
      <c r="IJ31" s="218"/>
      <c r="IK31" s="218"/>
      <c r="IL31" s="218"/>
      <c r="IM31" s="218"/>
      <c r="IN31" s="218"/>
      <c r="IO31" s="218"/>
      <c r="IP31" s="218"/>
      <c r="IQ31" s="218"/>
      <c r="IR31" s="218"/>
      <c r="IS31" s="218"/>
      <c r="IT31" s="218"/>
      <c r="IU31" s="218"/>
      <c r="IV31" s="218"/>
      <c r="IW31" s="218"/>
      <c r="IX31" s="218"/>
      <c r="IY31" s="218"/>
      <c r="IZ31" s="218"/>
      <c r="JA31" s="218"/>
      <c r="JB31" s="218"/>
      <c r="JC31" s="218"/>
      <c r="JD31" s="218"/>
      <c r="JE31" s="218"/>
      <c r="JF31" s="218"/>
      <c r="JG31" s="218"/>
      <c r="JH31" s="218"/>
      <c r="JI31" s="218"/>
      <c r="JJ31" s="218"/>
      <c r="JK31" s="218"/>
      <c r="JL31" s="218"/>
      <c r="JM31" s="218"/>
      <c r="JN31" s="218"/>
      <c r="JO31" s="218"/>
      <c r="JP31" s="218"/>
      <c r="JQ31" s="218"/>
      <c r="JR31" s="218"/>
      <c r="JS31" s="218"/>
      <c r="JT31" s="218"/>
      <c r="JU31" s="218"/>
      <c r="JV31" s="218"/>
      <c r="JW31" s="218"/>
      <c r="JX31" s="218"/>
      <c r="JY31" s="218"/>
      <c r="JZ31" s="218"/>
      <c r="KA31" s="218"/>
      <c r="KB31" s="218"/>
      <c r="KC31" s="218"/>
      <c r="KD31" s="218"/>
      <c r="KE31" s="218"/>
      <c r="KF31" s="218"/>
      <c r="KG31" s="218"/>
      <c r="KH31" s="218"/>
      <c r="KI31" s="218"/>
      <c r="KJ31" s="218"/>
      <c r="KK31" s="218"/>
      <c r="KL31" s="218"/>
      <c r="KM31" s="218"/>
      <c r="KN31" s="218"/>
      <c r="KO31" s="218"/>
      <c r="KP31" s="218"/>
      <c r="KQ31" s="218"/>
      <c r="KR31" s="218"/>
      <c r="KS31" s="218"/>
      <c r="KT31" s="218"/>
      <c r="KU31" s="218"/>
      <c r="KV31" s="218"/>
      <c r="KW31" s="218"/>
      <c r="KX31" s="218"/>
      <c r="KY31" s="218"/>
      <c r="KZ31" s="218"/>
      <c r="LA31" s="218"/>
      <c r="LB31" s="218"/>
      <c r="LC31" s="218"/>
      <c r="LD31" s="218"/>
      <c r="LE31" s="218"/>
      <c r="LF31" s="218"/>
      <c r="LG31" s="218"/>
      <c r="LH31" s="218"/>
      <c r="LI31" s="218"/>
      <c r="LJ31" s="218"/>
      <c r="LK31" s="218"/>
      <c r="LL31" s="218"/>
      <c r="LM31" s="218"/>
      <c r="LN31" s="218"/>
      <c r="LO31" s="218"/>
      <c r="LP31" s="218"/>
      <c r="LQ31" s="218"/>
      <c r="LR31" s="218"/>
      <c r="LS31" s="218"/>
      <c r="LT31" s="218"/>
      <c r="LU31" s="218"/>
      <c r="LV31" s="218"/>
      <c r="LW31" s="218"/>
      <c r="LX31" s="218"/>
      <c r="LY31" s="218"/>
      <c r="LZ31" s="218"/>
      <c r="MA31" s="218"/>
      <c r="MB31" s="218"/>
      <c r="MC31" s="218"/>
      <c r="MD31" s="218"/>
      <c r="ME31" s="218"/>
      <c r="MF31" s="218"/>
      <c r="MG31" s="218"/>
      <c r="MH31" s="218"/>
      <c r="MI31" s="218"/>
      <c r="MJ31" s="218"/>
      <c r="MK31" s="218"/>
      <c r="ML31" s="218"/>
      <c r="MM31" s="218"/>
      <c r="MN31" s="218"/>
      <c r="MO31" s="218"/>
      <c r="MP31" s="218"/>
      <c r="MQ31" s="218"/>
      <c r="MR31" s="218"/>
    </row>
    <row r="32" spans="1:356" s="201" customFormat="1" ht="15" customHeight="1" x14ac:dyDescent="0.15">
      <c r="A32" s="7"/>
      <c r="B32" s="199">
        <v>28</v>
      </c>
      <c r="C32" s="513"/>
      <c r="D32" s="515"/>
      <c r="E32" s="515"/>
      <c r="F32" s="524" t="s">
        <v>13</v>
      </c>
      <c r="G32" s="525"/>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c r="CC32" s="208"/>
      <c r="CD32" s="208"/>
      <c r="CE32" s="208"/>
      <c r="CF32" s="208"/>
      <c r="CG32" s="208"/>
      <c r="CH32" s="208"/>
      <c r="CI32" s="208"/>
      <c r="CJ32" s="208"/>
      <c r="CK32" s="208"/>
      <c r="CL32" s="208"/>
      <c r="CM32" s="208"/>
      <c r="CN32" s="208"/>
      <c r="CO32" s="208"/>
      <c r="CP32" s="208"/>
      <c r="CQ32" s="208"/>
      <c r="CR32" s="208"/>
      <c r="CS32" s="208"/>
      <c r="CT32" s="208"/>
      <c r="CU32" s="208"/>
      <c r="CV32" s="208"/>
      <c r="CW32" s="208"/>
      <c r="CX32" s="208"/>
      <c r="CY32" s="208"/>
      <c r="CZ32" s="208"/>
      <c r="DA32" s="208"/>
      <c r="DB32" s="208"/>
      <c r="DC32" s="208"/>
      <c r="DD32" s="208"/>
      <c r="DE32" s="208"/>
      <c r="DF32" s="208"/>
      <c r="DG32" s="208"/>
      <c r="DH32" s="208"/>
      <c r="DI32" s="208"/>
      <c r="DJ32" s="208"/>
      <c r="DK32" s="208"/>
      <c r="DL32" s="208"/>
      <c r="DM32" s="208"/>
      <c r="DN32" s="208"/>
      <c r="DO32" s="208"/>
      <c r="DP32" s="208"/>
      <c r="DQ32" s="208"/>
      <c r="DR32" s="208"/>
      <c r="DS32" s="208"/>
      <c r="DT32" s="208"/>
      <c r="DU32" s="208"/>
      <c r="DV32" s="208"/>
      <c r="DW32" s="208"/>
      <c r="DX32" s="208"/>
      <c r="DY32" s="208"/>
      <c r="DZ32" s="208"/>
      <c r="EA32" s="208"/>
      <c r="EB32" s="208"/>
      <c r="EC32" s="208"/>
      <c r="ED32" s="208"/>
      <c r="EE32" s="208"/>
      <c r="EF32" s="208"/>
      <c r="EG32" s="208"/>
      <c r="EH32" s="208"/>
      <c r="EI32" s="208"/>
      <c r="EJ32" s="208"/>
      <c r="EK32" s="208"/>
      <c r="EL32" s="208"/>
      <c r="EM32" s="208"/>
      <c r="EN32" s="208"/>
      <c r="EO32" s="208"/>
      <c r="EP32" s="208"/>
      <c r="EQ32" s="208"/>
      <c r="ER32" s="208"/>
      <c r="ES32" s="208"/>
      <c r="ET32" s="208"/>
      <c r="EU32" s="208"/>
      <c r="EV32" s="208"/>
      <c r="EW32" s="208"/>
      <c r="EX32" s="208"/>
      <c r="EY32" s="208"/>
      <c r="EZ32" s="208"/>
      <c r="FA32" s="208"/>
      <c r="FB32" s="208"/>
      <c r="FC32" s="208"/>
      <c r="FD32" s="208"/>
      <c r="FE32" s="208"/>
      <c r="FF32" s="208"/>
      <c r="FG32" s="208"/>
      <c r="FH32" s="208"/>
      <c r="FI32" s="208"/>
      <c r="FJ32" s="208"/>
      <c r="FK32" s="208"/>
      <c r="FL32" s="208"/>
      <c r="FM32" s="208"/>
      <c r="FN32" s="208"/>
      <c r="FO32" s="208"/>
      <c r="FP32" s="208"/>
      <c r="FQ32" s="208"/>
      <c r="FR32" s="208"/>
      <c r="FS32" s="208"/>
      <c r="FT32" s="208"/>
      <c r="FU32" s="208"/>
      <c r="FV32" s="208"/>
      <c r="FW32" s="208"/>
      <c r="FX32" s="208"/>
      <c r="FY32" s="208"/>
      <c r="FZ32" s="208"/>
      <c r="GA32" s="208"/>
      <c r="GB32" s="208"/>
      <c r="GC32" s="208"/>
      <c r="GD32" s="208"/>
      <c r="GE32" s="208"/>
      <c r="GF32" s="208"/>
      <c r="GG32" s="208"/>
      <c r="GH32" s="208"/>
      <c r="GI32" s="208"/>
      <c r="GJ32" s="208"/>
      <c r="GK32" s="208"/>
      <c r="GL32" s="208"/>
      <c r="GM32" s="208"/>
      <c r="GN32" s="208"/>
      <c r="GO32" s="208"/>
      <c r="GP32" s="208"/>
      <c r="GQ32" s="208"/>
      <c r="GR32" s="208"/>
      <c r="GS32" s="208"/>
      <c r="GT32" s="208"/>
      <c r="GU32" s="208"/>
      <c r="GV32" s="208"/>
      <c r="GW32" s="208"/>
      <c r="GX32" s="208"/>
      <c r="GY32" s="230"/>
      <c r="HQ32" s="218"/>
      <c r="HR32" s="218"/>
      <c r="HS32" s="218"/>
      <c r="HT32" s="218"/>
      <c r="HU32" s="218"/>
      <c r="HV32" s="218"/>
      <c r="HW32" s="218"/>
      <c r="HX32" s="218"/>
      <c r="HY32" s="218"/>
      <c r="HZ32" s="218"/>
      <c r="IA32" s="218"/>
      <c r="IB32" s="218"/>
      <c r="IC32" s="218"/>
      <c r="ID32" s="218"/>
      <c r="IE32" s="218"/>
      <c r="IF32" s="218"/>
      <c r="IG32" s="218"/>
      <c r="IH32" s="218"/>
      <c r="II32" s="218"/>
      <c r="IJ32" s="218"/>
      <c r="IK32" s="218"/>
      <c r="IL32" s="218"/>
      <c r="IM32" s="218"/>
      <c r="IN32" s="218"/>
      <c r="IO32" s="218"/>
      <c r="IP32" s="218"/>
      <c r="IQ32" s="218"/>
      <c r="IR32" s="218"/>
      <c r="IS32" s="218"/>
      <c r="IT32" s="218"/>
      <c r="IU32" s="218"/>
      <c r="IV32" s="218"/>
      <c r="IW32" s="218"/>
      <c r="IX32" s="218"/>
      <c r="IY32" s="218"/>
      <c r="IZ32" s="218"/>
      <c r="JA32" s="218"/>
      <c r="JB32" s="218"/>
      <c r="JC32" s="218"/>
      <c r="JD32" s="218"/>
      <c r="JE32" s="218"/>
      <c r="JF32" s="218"/>
      <c r="JG32" s="218"/>
      <c r="JH32" s="218"/>
      <c r="JI32" s="218"/>
      <c r="JJ32" s="218"/>
      <c r="JK32" s="218"/>
      <c r="JL32" s="218"/>
      <c r="JM32" s="218"/>
      <c r="JN32" s="218"/>
      <c r="JO32" s="218"/>
      <c r="JP32" s="218"/>
      <c r="JQ32" s="218"/>
      <c r="JR32" s="218"/>
      <c r="JS32" s="218"/>
      <c r="JT32" s="218"/>
      <c r="JU32" s="218"/>
      <c r="JV32" s="218"/>
      <c r="JW32" s="218"/>
      <c r="JX32" s="218"/>
      <c r="JY32" s="218"/>
      <c r="JZ32" s="218"/>
      <c r="KA32" s="218"/>
      <c r="KB32" s="218"/>
      <c r="KC32" s="218"/>
      <c r="KD32" s="218"/>
      <c r="KE32" s="218"/>
      <c r="KF32" s="218"/>
      <c r="KG32" s="218"/>
      <c r="KH32" s="218"/>
      <c r="KI32" s="218"/>
      <c r="KJ32" s="218"/>
      <c r="KK32" s="218"/>
      <c r="KL32" s="218"/>
      <c r="KM32" s="218"/>
      <c r="KN32" s="218"/>
      <c r="KO32" s="218"/>
      <c r="KP32" s="218"/>
      <c r="KQ32" s="218"/>
      <c r="KR32" s="218"/>
      <c r="KS32" s="218"/>
      <c r="KT32" s="218"/>
      <c r="KU32" s="218"/>
      <c r="KV32" s="218"/>
      <c r="KW32" s="218"/>
      <c r="KX32" s="218"/>
      <c r="KY32" s="218"/>
      <c r="KZ32" s="218"/>
      <c r="LA32" s="218"/>
      <c r="LB32" s="218"/>
      <c r="LC32" s="218"/>
      <c r="LD32" s="218"/>
      <c r="LE32" s="218"/>
      <c r="LF32" s="218"/>
      <c r="LG32" s="218"/>
      <c r="LH32" s="218"/>
      <c r="LI32" s="218"/>
      <c r="LJ32" s="218"/>
      <c r="LK32" s="218"/>
      <c r="LL32" s="218"/>
      <c r="LM32" s="218"/>
      <c r="LN32" s="218"/>
      <c r="LO32" s="218"/>
      <c r="LP32" s="218"/>
      <c r="LQ32" s="218"/>
      <c r="LR32" s="218"/>
      <c r="LS32" s="218"/>
      <c r="LT32" s="218"/>
      <c r="LU32" s="218"/>
      <c r="LV32" s="218"/>
      <c r="LW32" s="218"/>
      <c r="LX32" s="218"/>
      <c r="LY32" s="218"/>
      <c r="LZ32" s="218"/>
      <c r="MA32" s="218"/>
      <c r="MB32" s="218"/>
      <c r="MC32" s="218"/>
      <c r="MD32" s="218"/>
      <c r="ME32" s="218"/>
      <c r="MF32" s="218"/>
      <c r="MG32" s="218"/>
      <c r="MH32" s="218"/>
      <c r="MI32" s="218"/>
      <c r="MJ32" s="218"/>
      <c r="MK32" s="218"/>
      <c r="ML32" s="218"/>
      <c r="MM32" s="218"/>
      <c r="MN32" s="218"/>
      <c r="MO32" s="218"/>
      <c r="MP32" s="218"/>
      <c r="MQ32" s="218"/>
      <c r="MR32" s="218"/>
    </row>
    <row r="33" spans="1:356" s="201" customFormat="1" ht="15" customHeight="1" x14ac:dyDescent="0.15">
      <c r="A33" s="7"/>
      <c r="B33" s="199">
        <v>29</v>
      </c>
      <c r="C33" s="513"/>
      <c r="D33" s="496" t="s">
        <v>440</v>
      </c>
      <c r="E33" s="576" t="s">
        <v>369</v>
      </c>
      <c r="F33" s="524" t="s">
        <v>368</v>
      </c>
      <c r="G33" s="525"/>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c r="CO33" s="206"/>
      <c r="CP33" s="206"/>
      <c r="CQ33" s="206"/>
      <c r="CR33" s="206"/>
      <c r="CS33" s="206"/>
      <c r="CT33" s="206"/>
      <c r="CU33" s="206"/>
      <c r="CV33" s="206"/>
      <c r="CW33" s="206"/>
      <c r="CX33" s="206"/>
      <c r="CY33" s="206"/>
      <c r="CZ33" s="206"/>
      <c r="DA33" s="206"/>
      <c r="DB33" s="206"/>
      <c r="DC33" s="206"/>
      <c r="DD33" s="206"/>
      <c r="DE33" s="206"/>
      <c r="DF33" s="206"/>
      <c r="DG33" s="206"/>
      <c r="DH33" s="206"/>
      <c r="DI33" s="206"/>
      <c r="DJ33" s="206"/>
      <c r="DK33" s="206"/>
      <c r="DL33" s="206"/>
      <c r="DM33" s="206"/>
      <c r="DN33" s="206"/>
      <c r="DO33" s="206"/>
      <c r="DP33" s="206"/>
      <c r="DQ33" s="206"/>
      <c r="DR33" s="206"/>
      <c r="DS33" s="206"/>
      <c r="DT33" s="206"/>
      <c r="DU33" s="206"/>
      <c r="DV33" s="206"/>
      <c r="DW33" s="206"/>
      <c r="DX33" s="206"/>
      <c r="DY33" s="206"/>
      <c r="DZ33" s="206"/>
      <c r="EA33" s="206"/>
      <c r="EB33" s="206"/>
      <c r="EC33" s="206"/>
      <c r="ED33" s="206"/>
      <c r="EE33" s="206"/>
      <c r="EF33" s="206"/>
      <c r="EG33" s="206"/>
      <c r="EH33" s="206"/>
      <c r="EI33" s="206"/>
      <c r="EJ33" s="206"/>
      <c r="EK33" s="206"/>
      <c r="EL33" s="206"/>
      <c r="EM33" s="206"/>
      <c r="EN33" s="206"/>
      <c r="EO33" s="206"/>
      <c r="EP33" s="206"/>
      <c r="EQ33" s="206"/>
      <c r="ER33" s="206"/>
      <c r="ES33" s="206"/>
      <c r="ET33" s="206"/>
      <c r="EU33" s="206"/>
      <c r="EV33" s="206"/>
      <c r="EW33" s="206"/>
      <c r="EX33" s="206"/>
      <c r="EY33" s="206"/>
      <c r="EZ33" s="206"/>
      <c r="FA33" s="206"/>
      <c r="FB33" s="206"/>
      <c r="FC33" s="206"/>
      <c r="FD33" s="206"/>
      <c r="FE33" s="206"/>
      <c r="FF33" s="206"/>
      <c r="FG33" s="206"/>
      <c r="FH33" s="206"/>
      <c r="FI33" s="206"/>
      <c r="FJ33" s="206"/>
      <c r="FK33" s="206"/>
      <c r="FL33" s="206"/>
      <c r="FM33" s="206"/>
      <c r="FN33" s="206"/>
      <c r="FO33" s="206"/>
      <c r="FP33" s="206"/>
      <c r="FQ33" s="206"/>
      <c r="FR33" s="206"/>
      <c r="FS33" s="206"/>
      <c r="FT33" s="206"/>
      <c r="FU33" s="206"/>
      <c r="FV33" s="206"/>
      <c r="FW33" s="206"/>
      <c r="FX33" s="206"/>
      <c r="FY33" s="206"/>
      <c r="FZ33" s="206"/>
      <c r="GA33" s="206"/>
      <c r="GB33" s="206"/>
      <c r="GC33" s="206"/>
      <c r="GD33" s="206"/>
      <c r="GE33" s="206"/>
      <c r="GF33" s="206"/>
      <c r="GG33" s="206"/>
      <c r="GH33" s="206"/>
      <c r="GI33" s="206"/>
      <c r="GJ33" s="206"/>
      <c r="GK33" s="206"/>
      <c r="GL33" s="206"/>
      <c r="GM33" s="206"/>
      <c r="GN33" s="206"/>
      <c r="GO33" s="206"/>
      <c r="GP33" s="206"/>
      <c r="GQ33" s="206"/>
      <c r="GR33" s="206"/>
      <c r="GS33" s="206"/>
      <c r="GT33" s="206"/>
      <c r="GU33" s="206"/>
      <c r="GV33" s="206"/>
      <c r="GW33" s="206"/>
      <c r="GX33" s="206"/>
      <c r="GY33" s="226"/>
      <c r="HQ33" s="218"/>
      <c r="HR33" s="218"/>
      <c r="HS33" s="218"/>
      <c r="HT33" s="218"/>
      <c r="HU33" s="218"/>
      <c r="HV33" s="218"/>
      <c r="HW33" s="218"/>
      <c r="HX33" s="218"/>
      <c r="HY33" s="218"/>
      <c r="HZ33" s="218"/>
      <c r="IA33" s="218"/>
      <c r="IB33" s="218"/>
      <c r="IC33" s="218"/>
      <c r="ID33" s="218"/>
      <c r="IE33" s="218"/>
      <c r="IF33" s="218"/>
      <c r="IG33" s="218"/>
      <c r="IH33" s="218"/>
      <c r="II33" s="218"/>
      <c r="IJ33" s="218"/>
      <c r="IK33" s="218"/>
      <c r="IL33" s="218"/>
      <c r="IM33" s="218"/>
      <c r="IN33" s="218"/>
      <c r="IO33" s="218"/>
      <c r="IP33" s="218"/>
      <c r="IQ33" s="218"/>
      <c r="IR33" s="218"/>
      <c r="IS33" s="218"/>
      <c r="IT33" s="218"/>
      <c r="IU33" s="218"/>
      <c r="IV33" s="218"/>
      <c r="IW33" s="218"/>
      <c r="IX33" s="218"/>
      <c r="IY33" s="218"/>
      <c r="IZ33" s="218"/>
      <c r="JA33" s="218"/>
      <c r="JB33" s="218"/>
      <c r="JC33" s="218"/>
      <c r="JD33" s="218"/>
      <c r="JE33" s="218"/>
      <c r="JF33" s="218"/>
      <c r="JG33" s="218"/>
      <c r="JH33" s="218"/>
      <c r="JI33" s="218"/>
      <c r="JJ33" s="218"/>
      <c r="JK33" s="218"/>
      <c r="JL33" s="218"/>
      <c r="JM33" s="218"/>
      <c r="JN33" s="218"/>
      <c r="JO33" s="218"/>
      <c r="JP33" s="218"/>
      <c r="JQ33" s="218"/>
      <c r="JR33" s="218"/>
      <c r="JS33" s="218"/>
      <c r="JT33" s="218"/>
      <c r="JU33" s="218"/>
      <c r="JV33" s="218"/>
      <c r="JW33" s="218"/>
      <c r="JX33" s="218"/>
      <c r="JY33" s="218"/>
      <c r="JZ33" s="218"/>
      <c r="KA33" s="218"/>
      <c r="KB33" s="218"/>
      <c r="KC33" s="218"/>
      <c r="KD33" s="218"/>
      <c r="KE33" s="218"/>
      <c r="KF33" s="218"/>
      <c r="KG33" s="218"/>
      <c r="KH33" s="218"/>
      <c r="KI33" s="218"/>
      <c r="KJ33" s="218"/>
      <c r="KK33" s="218"/>
      <c r="KL33" s="218"/>
      <c r="KM33" s="218"/>
      <c r="KN33" s="218"/>
      <c r="KO33" s="218"/>
      <c r="KP33" s="218"/>
      <c r="KQ33" s="218"/>
      <c r="KR33" s="218"/>
      <c r="KS33" s="218"/>
      <c r="KT33" s="218"/>
      <c r="KU33" s="218"/>
      <c r="KV33" s="218"/>
      <c r="KW33" s="218"/>
      <c r="KX33" s="218"/>
      <c r="KY33" s="218"/>
      <c r="KZ33" s="218"/>
      <c r="LA33" s="218"/>
      <c r="LB33" s="218"/>
      <c r="LC33" s="218"/>
      <c r="LD33" s="218"/>
      <c r="LE33" s="218"/>
      <c r="LF33" s="218"/>
      <c r="LG33" s="218"/>
      <c r="LH33" s="218"/>
      <c r="LI33" s="218"/>
      <c r="LJ33" s="218"/>
      <c r="LK33" s="218"/>
      <c r="LL33" s="218"/>
      <c r="LM33" s="218"/>
      <c r="LN33" s="218"/>
      <c r="LO33" s="218"/>
      <c r="LP33" s="218"/>
      <c r="LQ33" s="218"/>
      <c r="LR33" s="218"/>
      <c r="LS33" s="218"/>
      <c r="LT33" s="218"/>
      <c r="LU33" s="218"/>
      <c r="LV33" s="218"/>
      <c r="LW33" s="218"/>
      <c r="LX33" s="218"/>
      <c r="LY33" s="218"/>
      <c r="LZ33" s="218"/>
      <c r="MA33" s="218"/>
      <c r="MB33" s="218"/>
      <c r="MC33" s="218"/>
      <c r="MD33" s="218"/>
      <c r="ME33" s="218"/>
      <c r="MF33" s="218"/>
      <c r="MG33" s="218"/>
      <c r="MH33" s="218"/>
      <c r="MI33" s="218"/>
      <c r="MJ33" s="218"/>
      <c r="MK33" s="218"/>
      <c r="ML33" s="218"/>
      <c r="MM33" s="218"/>
      <c r="MN33" s="218"/>
      <c r="MO33" s="218"/>
      <c r="MP33" s="218"/>
      <c r="MQ33" s="218"/>
      <c r="MR33" s="218"/>
    </row>
    <row r="34" spans="1:356" s="201" customFormat="1" ht="15" customHeight="1" x14ac:dyDescent="0.15">
      <c r="A34" s="7"/>
      <c r="B34" s="199">
        <v>30</v>
      </c>
      <c r="C34" s="513"/>
      <c r="D34" s="497"/>
      <c r="E34" s="577"/>
      <c r="F34" s="477" t="s">
        <v>9</v>
      </c>
      <c r="G34" s="47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c r="CN34" s="209"/>
      <c r="CO34" s="209"/>
      <c r="CP34" s="209"/>
      <c r="CQ34" s="209"/>
      <c r="CR34" s="209"/>
      <c r="CS34" s="209"/>
      <c r="CT34" s="209"/>
      <c r="CU34" s="209"/>
      <c r="CV34" s="209"/>
      <c r="CW34" s="209"/>
      <c r="CX34" s="209"/>
      <c r="CY34" s="209"/>
      <c r="CZ34" s="209"/>
      <c r="DA34" s="209"/>
      <c r="DB34" s="209"/>
      <c r="DC34" s="209"/>
      <c r="DD34" s="209"/>
      <c r="DE34" s="209"/>
      <c r="DF34" s="209"/>
      <c r="DG34" s="209"/>
      <c r="DH34" s="209"/>
      <c r="DI34" s="209"/>
      <c r="DJ34" s="209"/>
      <c r="DK34" s="209"/>
      <c r="DL34" s="209"/>
      <c r="DM34" s="209"/>
      <c r="DN34" s="209"/>
      <c r="DO34" s="209"/>
      <c r="DP34" s="209"/>
      <c r="DQ34" s="209"/>
      <c r="DR34" s="209"/>
      <c r="DS34" s="209"/>
      <c r="DT34" s="209"/>
      <c r="DU34" s="209"/>
      <c r="DV34" s="209"/>
      <c r="DW34" s="209"/>
      <c r="DX34" s="209"/>
      <c r="DY34" s="209"/>
      <c r="DZ34" s="209"/>
      <c r="EA34" s="209"/>
      <c r="EB34" s="209"/>
      <c r="EC34" s="209"/>
      <c r="ED34" s="209"/>
      <c r="EE34" s="209"/>
      <c r="EF34" s="209"/>
      <c r="EG34" s="209"/>
      <c r="EH34" s="209"/>
      <c r="EI34" s="209"/>
      <c r="EJ34" s="209"/>
      <c r="EK34" s="209"/>
      <c r="EL34" s="209"/>
      <c r="EM34" s="209"/>
      <c r="EN34" s="209"/>
      <c r="EO34" s="209"/>
      <c r="EP34" s="209"/>
      <c r="EQ34" s="209"/>
      <c r="ER34" s="209"/>
      <c r="ES34" s="209"/>
      <c r="ET34" s="209"/>
      <c r="EU34" s="209"/>
      <c r="EV34" s="209"/>
      <c r="EW34" s="209"/>
      <c r="EX34" s="209"/>
      <c r="EY34" s="209"/>
      <c r="EZ34" s="209"/>
      <c r="FA34" s="209"/>
      <c r="FB34" s="209"/>
      <c r="FC34" s="209"/>
      <c r="FD34" s="209"/>
      <c r="FE34" s="209"/>
      <c r="FF34" s="209"/>
      <c r="FG34" s="209"/>
      <c r="FH34" s="209"/>
      <c r="FI34" s="209"/>
      <c r="FJ34" s="209"/>
      <c r="FK34" s="209"/>
      <c r="FL34" s="209"/>
      <c r="FM34" s="209"/>
      <c r="FN34" s="209"/>
      <c r="FO34" s="209"/>
      <c r="FP34" s="209"/>
      <c r="FQ34" s="209"/>
      <c r="FR34" s="209"/>
      <c r="FS34" s="209"/>
      <c r="FT34" s="209"/>
      <c r="FU34" s="209"/>
      <c r="FV34" s="209"/>
      <c r="FW34" s="209"/>
      <c r="FX34" s="209"/>
      <c r="FY34" s="209"/>
      <c r="FZ34" s="209"/>
      <c r="GA34" s="209"/>
      <c r="GB34" s="209"/>
      <c r="GC34" s="209"/>
      <c r="GD34" s="209"/>
      <c r="GE34" s="209"/>
      <c r="GF34" s="209"/>
      <c r="GG34" s="209"/>
      <c r="GH34" s="209"/>
      <c r="GI34" s="209"/>
      <c r="GJ34" s="209"/>
      <c r="GK34" s="209"/>
      <c r="GL34" s="209"/>
      <c r="GM34" s="209"/>
      <c r="GN34" s="209"/>
      <c r="GO34" s="209"/>
      <c r="GP34" s="209"/>
      <c r="GQ34" s="209"/>
      <c r="GR34" s="209"/>
      <c r="GS34" s="209"/>
      <c r="GT34" s="209"/>
      <c r="GU34" s="209"/>
      <c r="GV34" s="209"/>
      <c r="GW34" s="209"/>
      <c r="GX34" s="209"/>
      <c r="GY34" s="231"/>
      <c r="HQ34" s="218"/>
      <c r="HR34" s="218"/>
      <c r="HS34" s="218"/>
      <c r="HT34" s="218"/>
      <c r="HU34" s="218"/>
      <c r="HV34" s="218"/>
      <c r="HW34" s="218"/>
      <c r="HX34" s="218"/>
      <c r="HY34" s="218"/>
      <c r="HZ34" s="218"/>
      <c r="IA34" s="218"/>
      <c r="IB34" s="218"/>
      <c r="IC34" s="218"/>
      <c r="ID34" s="218"/>
      <c r="IE34" s="218"/>
      <c r="IF34" s="218"/>
      <c r="IG34" s="218"/>
      <c r="IH34" s="218"/>
      <c r="II34" s="218"/>
      <c r="IJ34" s="218"/>
      <c r="IK34" s="218"/>
      <c r="IL34" s="218"/>
      <c r="IM34" s="218"/>
      <c r="IN34" s="218"/>
      <c r="IO34" s="218"/>
      <c r="IP34" s="218"/>
      <c r="IQ34" s="218"/>
      <c r="IR34" s="218"/>
      <c r="IS34" s="218"/>
      <c r="IT34" s="218"/>
      <c r="IU34" s="218"/>
      <c r="IV34" s="218"/>
      <c r="IW34" s="218"/>
      <c r="IX34" s="218"/>
      <c r="IY34" s="218"/>
      <c r="IZ34" s="218"/>
      <c r="JA34" s="218"/>
      <c r="JB34" s="218"/>
      <c r="JC34" s="218"/>
      <c r="JD34" s="218"/>
      <c r="JE34" s="218"/>
      <c r="JF34" s="218"/>
      <c r="JG34" s="218"/>
      <c r="JH34" s="218"/>
      <c r="JI34" s="218"/>
      <c r="JJ34" s="218"/>
      <c r="JK34" s="218"/>
      <c r="JL34" s="218"/>
      <c r="JM34" s="218"/>
      <c r="JN34" s="218"/>
      <c r="JO34" s="218"/>
      <c r="JP34" s="218"/>
      <c r="JQ34" s="218"/>
      <c r="JR34" s="218"/>
      <c r="JS34" s="218"/>
      <c r="JT34" s="218"/>
      <c r="JU34" s="218"/>
      <c r="JV34" s="218"/>
      <c r="JW34" s="218"/>
      <c r="JX34" s="218"/>
      <c r="JY34" s="218"/>
      <c r="JZ34" s="218"/>
      <c r="KA34" s="218"/>
      <c r="KB34" s="218"/>
      <c r="KC34" s="218"/>
      <c r="KD34" s="218"/>
      <c r="KE34" s="218"/>
      <c r="KF34" s="218"/>
      <c r="KG34" s="218"/>
      <c r="KH34" s="218"/>
      <c r="KI34" s="218"/>
      <c r="KJ34" s="218"/>
      <c r="KK34" s="218"/>
      <c r="KL34" s="218"/>
      <c r="KM34" s="218"/>
      <c r="KN34" s="218"/>
      <c r="KO34" s="218"/>
      <c r="KP34" s="218"/>
      <c r="KQ34" s="218"/>
      <c r="KR34" s="218"/>
      <c r="KS34" s="218"/>
      <c r="KT34" s="218"/>
      <c r="KU34" s="218"/>
      <c r="KV34" s="218"/>
      <c r="KW34" s="218"/>
      <c r="KX34" s="218"/>
      <c r="KY34" s="218"/>
      <c r="KZ34" s="218"/>
      <c r="LA34" s="218"/>
      <c r="LB34" s="218"/>
      <c r="LC34" s="218"/>
      <c r="LD34" s="218"/>
      <c r="LE34" s="218"/>
      <c r="LF34" s="218"/>
      <c r="LG34" s="218"/>
      <c r="LH34" s="218"/>
      <c r="LI34" s="218"/>
      <c r="LJ34" s="218"/>
      <c r="LK34" s="218"/>
      <c r="LL34" s="218"/>
      <c r="LM34" s="218"/>
      <c r="LN34" s="218"/>
      <c r="LO34" s="218"/>
      <c r="LP34" s="218"/>
      <c r="LQ34" s="218"/>
      <c r="LR34" s="218"/>
      <c r="LS34" s="218"/>
      <c r="LT34" s="218"/>
      <c r="LU34" s="218"/>
      <c r="LV34" s="218"/>
      <c r="LW34" s="218"/>
      <c r="LX34" s="218"/>
      <c r="LY34" s="218"/>
      <c r="LZ34" s="218"/>
      <c r="MA34" s="218"/>
      <c r="MB34" s="218"/>
      <c r="MC34" s="218"/>
      <c r="MD34" s="218"/>
      <c r="ME34" s="218"/>
      <c r="MF34" s="218"/>
      <c r="MG34" s="218"/>
      <c r="MH34" s="218"/>
      <c r="MI34" s="218"/>
      <c r="MJ34" s="218"/>
      <c r="MK34" s="218"/>
      <c r="ML34" s="218"/>
      <c r="MM34" s="218"/>
      <c r="MN34" s="218"/>
      <c r="MO34" s="218"/>
      <c r="MP34" s="218"/>
      <c r="MQ34" s="218"/>
      <c r="MR34" s="218"/>
    </row>
    <row r="35" spans="1:356" s="201" customFormat="1" ht="15" customHeight="1" x14ac:dyDescent="0.15">
      <c r="A35" s="7"/>
      <c r="B35" s="199">
        <v>31</v>
      </c>
      <c r="C35" s="513"/>
      <c r="D35" s="497"/>
      <c r="E35" s="578"/>
      <c r="F35" s="477" t="s">
        <v>238</v>
      </c>
      <c r="G35" s="479"/>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208"/>
      <c r="BZ35" s="208"/>
      <c r="CA35" s="208"/>
      <c r="CB35" s="208"/>
      <c r="CC35" s="208"/>
      <c r="CD35" s="208"/>
      <c r="CE35" s="208"/>
      <c r="CF35" s="208"/>
      <c r="CG35" s="208"/>
      <c r="CH35" s="208"/>
      <c r="CI35" s="208"/>
      <c r="CJ35" s="208"/>
      <c r="CK35" s="208"/>
      <c r="CL35" s="208"/>
      <c r="CM35" s="208"/>
      <c r="CN35" s="208"/>
      <c r="CO35" s="208"/>
      <c r="CP35" s="208"/>
      <c r="CQ35" s="208"/>
      <c r="CR35" s="208"/>
      <c r="CS35" s="208"/>
      <c r="CT35" s="208"/>
      <c r="CU35" s="208"/>
      <c r="CV35" s="208"/>
      <c r="CW35" s="208"/>
      <c r="CX35" s="208"/>
      <c r="CY35" s="208"/>
      <c r="CZ35" s="208"/>
      <c r="DA35" s="208"/>
      <c r="DB35" s="208"/>
      <c r="DC35" s="208"/>
      <c r="DD35" s="208"/>
      <c r="DE35" s="208"/>
      <c r="DF35" s="208"/>
      <c r="DG35" s="208"/>
      <c r="DH35" s="208"/>
      <c r="DI35" s="208"/>
      <c r="DJ35" s="208"/>
      <c r="DK35" s="208"/>
      <c r="DL35" s="208"/>
      <c r="DM35" s="208"/>
      <c r="DN35" s="208"/>
      <c r="DO35" s="208"/>
      <c r="DP35" s="208"/>
      <c r="DQ35" s="208"/>
      <c r="DR35" s="208"/>
      <c r="DS35" s="208"/>
      <c r="DT35" s="208"/>
      <c r="DU35" s="208"/>
      <c r="DV35" s="208"/>
      <c r="DW35" s="208"/>
      <c r="DX35" s="208"/>
      <c r="DY35" s="208"/>
      <c r="DZ35" s="208"/>
      <c r="EA35" s="208"/>
      <c r="EB35" s="208"/>
      <c r="EC35" s="208"/>
      <c r="ED35" s="208"/>
      <c r="EE35" s="208"/>
      <c r="EF35" s="208"/>
      <c r="EG35" s="208"/>
      <c r="EH35" s="208"/>
      <c r="EI35" s="208"/>
      <c r="EJ35" s="208"/>
      <c r="EK35" s="208"/>
      <c r="EL35" s="208"/>
      <c r="EM35" s="208"/>
      <c r="EN35" s="208"/>
      <c r="EO35" s="208"/>
      <c r="EP35" s="208"/>
      <c r="EQ35" s="208"/>
      <c r="ER35" s="208"/>
      <c r="ES35" s="208"/>
      <c r="ET35" s="208"/>
      <c r="EU35" s="208"/>
      <c r="EV35" s="208"/>
      <c r="EW35" s="208"/>
      <c r="EX35" s="208"/>
      <c r="EY35" s="208"/>
      <c r="EZ35" s="208"/>
      <c r="FA35" s="208"/>
      <c r="FB35" s="208"/>
      <c r="FC35" s="208"/>
      <c r="FD35" s="208"/>
      <c r="FE35" s="208"/>
      <c r="FF35" s="208"/>
      <c r="FG35" s="208"/>
      <c r="FH35" s="208"/>
      <c r="FI35" s="208"/>
      <c r="FJ35" s="208"/>
      <c r="FK35" s="208"/>
      <c r="FL35" s="208"/>
      <c r="FM35" s="208"/>
      <c r="FN35" s="208"/>
      <c r="FO35" s="208"/>
      <c r="FP35" s="208"/>
      <c r="FQ35" s="208"/>
      <c r="FR35" s="208"/>
      <c r="FS35" s="208"/>
      <c r="FT35" s="208"/>
      <c r="FU35" s="208"/>
      <c r="FV35" s="208"/>
      <c r="FW35" s="208"/>
      <c r="FX35" s="208"/>
      <c r="FY35" s="208"/>
      <c r="FZ35" s="208"/>
      <c r="GA35" s="208"/>
      <c r="GB35" s="208"/>
      <c r="GC35" s="208"/>
      <c r="GD35" s="208"/>
      <c r="GE35" s="208"/>
      <c r="GF35" s="208"/>
      <c r="GG35" s="208"/>
      <c r="GH35" s="208"/>
      <c r="GI35" s="208"/>
      <c r="GJ35" s="208"/>
      <c r="GK35" s="208"/>
      <c r="GL35" s="208"/>
      <c r="GM35" s="208"/>
      <c r="GN35" s="208"/>
      <c r="GO35" s="208"/>
      <c r="GP35" s="208"/>
      <c r="GQ35" s="208"/>
      <c r="GR35" s="208"/>
      <c r="GS35" s="208"/>
      <c r="GT35" s="208"/>
      <c r="GU35" s="208"/>
      <c r="GV35" s="208"/>
      <c r="GW35" s="208"/>
      <c r="GX35" s="208"/>
      <c r="GY35" s="230"/>
      <c r="HQ35" s="218"/>
      <c r="HR35" s="218"/>
      <c r="HS35" s="218"/>
      <c r="HT35" s="218"/>
      <c r="HU35" s="218"/>
      <c r="HV35" s="218"/>
      <c r="HW35" s="218"/>
      <c r="HX35" s="218"/>
      <c r="HY35" s="218"/>
      <c r="HZ35" s="218"/>
      <c r="IA35" s="218"/>
      <c r="IB35" s="218"/>
      <c r="IC35" s="218"/>
      <c r="ID35" s="218"/>
      <c r="IE35" s="218"/>
      <c r="IF35" s="218"/>
      <c r="IG35" s="218"/>
      <c r="IH35" s="218"/>
      <c r="II35" s="218"/>
      <c r="IJ35" s="218"/>
      <c r="IK35" s="218"/>
      <c r="IL35" s="218"/>
      <c r="IM35" s="218"/>
      <c r="IN35" s="218"/>
      <c r="IO35" s="218"/>
      <c r="IP35" s="218"/>
      <c r="IQ35" s="218"/>
      <c r="IR35" s="218"/>
      <c r="IS35" s="218"/>
      <c r="IT35" s="218"/>
      <c r="IU35" s="218"/>
      <c r="IV35" s="218"/>
      <c r="IW35" s="218"/>
      <c r="IX35" s="218"/>
      <c r="IY35" s="218"/>
      <c r="IZ35" s="218"/>
      <c r="JA35" s="218"/>
      <c r="JB35" s="218"/>
      <c r="JC35" s="218"/>
      <c r="JD35" s="218"/>
      <c r="JE35" s="218"/>
      <c r="JF35" s="218"/>
      <c r="JG35" s="218"/>
      <c r="JH35" s="218"/>
      <c r="JI35" s="218"/>
      <c r="JJ35" s="218"/>
      <c r="JK35" s="218"/>
      <c r="JL35" s="218"/>
      <c r="JM35" s="218"/>
      <c r="JN35" s="218"/>
      <c r="JO35" s="218"/>
      <c r="JP35" s="218"/>
      <c r="JQ35" s="218"/>
      <c r="JR35" s="218"/>
      <c r="JS35" s="218"/>
      <c r="JT35" s="218"/>
      <c r="JU35" s="218"/>
      <c r="JV35" s="218"/>
      <c r="JW35" s="218"/>
      <c r="JX35" s="218"/>
      <c r="JY35" s="218"/>
      <c r="JZ35" s="218"/>
      <c r="KA35" s="218"/>
      <c r="KB35" s="218"/>
      <c r="KC35" s="218"/>
      <c r="KD35" s="218"/>
      <c r="KE35" s="218"/>
      <c r="KF35" s="218"/>
      <c r="KG35" s="218"/>
      <c r="KH35" s="218"/>
      <c r="KI35" s="218"/>
      <c r="KJ35" s="218"/>
      <c r="KK35" s="218"/>
      <c r="KL35" s="218"/>
      <c r="KM35" s="218"/>
      <c r="KN35" s="218"/>
      <c r="KO35" s="218"/>
      <c r="KP35" s="218"/>
      <c r="KQ35" s="218"/>
      <c r="KR35" s="218"/>
      <c r="KS35" s="218"/>
      <c r="KT35" s="218"/>
      <c r="KU35" s="218"/>
      <c r="KV35" s="218"/>
      <c r="KW35" s="218"/>
      <c r="KX35" s="218"/>
      <c r="KY35" s="218"/>
      <c r="KZ35" s="218"/>
      <c r="LA35" s="218"/>
      <c r="LB35" s="218"/>
      <c r="LC35" s="218"/>
      <c r="LD35" s="218"/>
      <c r="LE35" s="218"/>
      <c r="LF35" s="218"/>
      <c r="LG35" s="218"/>
      <c r="LH35" s="218"/>
      <c r="LI35" s="218"/>
      <c r="LJ35" s="218"/>
      <c r="LK35" s="218"/>
      <c r="LL35" s="218"/>
      <c r="LM35" s="218"/>
      <c r="LN35" s="218"/>
      <c r="LO35" s="218"/>
      <c r="LP35" s="218"/>
      <c r="LQ35" s="218"/>
      <c r="LR35" s="218"/>
      <c r="LS35" s="218"/>
      <c r="LT35" s="218"/>
      <c r="LU35" s="218"/>
      <c r="LV35" s="218"/>
      <c r="LW35" s="218"/>
      <c r="LX35" s="218"/>
      <c r="LY35" s="218"/>
      <c r="LZ35" s="218"/>
      <c r="MA35" s="218"/>
      <c r="MB35" s="218"/>
      <c r="MC35" s="218"/>
      <c r="MD35" s="218"/>
      <c r="ME35" s="218"/>
      <c r="MF35" s="218"/>
      <c r="MG35" s="218"/>
      <c r="MH35" s="218"/>
      <c r="MI35" s="218"/>
      <c r="MJ35" s="218"/>
      <c r="MK35" s="218"/>
      <c r="ML35" s="218"/>
      <c r="MM35" s="218"/>
      <c r="MN35" s="218"/>
      <c r="MO35" s="218"/>
      <c r="MP35" s="218"/>
      <c r="MQ35" s="218"/>
      <c r="MR35" s="218"/>
    </row>
    <row r="36" spans="1:356" s="201" customFormat="1" ht="15" customHeight="1" x14ac:dyDescent="0.15">
      <c r="A36" s="7"/>
      <c r="B36" s="199">
        <v>32</v>
      </c>
      <c r="C36" s="513"/>
      <c r="D36" s="497"/>
      <c r="E36" s="577" t="s">
        <v>235</v>
      </c>
      <c r="F36" s="477" t="s">
        <v>367</v>
      </c>
      <c r="G36" s="479"/>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6"/>
      <c r="CB36" s="206"/>
      <c r="CC36" s="206"/>
      <c r="CD36" s="206"/>
      <c r="CE36" s="206"/>
      <c r="CF36" s="206"/>
      <c r="CG36" s="206"/>
      <c r="CH36" s="206"/>
      <c r="CI36" s="206"/>
      <c r="CJ36" s="206"/>
      <c r="CK36" s="206"/>
      <c r="CL36" s="206"/>
      <c r="CM36" s="206"/>
      <c r="CN36" s="206"/>
      <c r="CO36" s="206"/>
      <c r="CP36" s="206"/>
      <c r="CQ36" s="206"/>
      <c r="CR36" s="206"/>
      <c r="CS36" s="206"/>
      <c r="CT36" s="206"/>
      <c r="CU36" s="206"/>
      <c r="CV36" s="206"/>
      <c r="CW36" s="206"/>
      <c r="CX36" s="206"/>
      <c r="CY36" s="206"/>
      <c r="CZ36" s="206"/>
      <c r="DA36" s="206"/>
      <c r="DB36" s="206"/>
      <c r="DC36" s="206"/>
      <c r="DD36" s="206"/>
      <c r="DE36" s="206"/>
      <c r="DF36" s="206"/>
      <c r="DG36" s="206"/>
      <c r="DH36" s="206"/>
      <c r="DI36" s="206"/>
      <c r="DJ36" s="206"/>
      <c r="DK36" s="206"/>
      <c r="DL36" s="206"/>
      <c r="DM36" s="206"/>
      <c r="DN36" s="206"/>
      <c r="DO36" s="206"/>
      <c r="DP36" s="206"/>
      <c r="DQ36" s="206"/>
      <c r="DR36" s="206"/>
      <c r="DS36" s="206"/>
      <c r="DT36" s="206"/>
      <c r="DU36" s="206"/>
      <c r="DV36" s="206"/>
      <c r="DW36" s="206"/>
      <c r="DX36" s="206"/>
      <c r="DY36" s="206"/>
      <c r="DZ36" s="206"/>
      <c r="EA36" s="206"/>
      <c r="EB36" s="206"/>
      <c r="EC36" s="206"/>
      <c r="ED36" s="206"/>
      <c r="EE36" s="206"/>
      <c r="EF36" s="206"/>
      <c r="EG36" s="206"/>
      <c r="EH36" s="206"/>
      <c r="EI36" s="206"/>
      <c r="EJ36" s="206"/>
      <c r="EK36" s="206"/>
      <c r="EL36" s="206"/>
      <c r="EM36" s="206"/>
      <c r="EN36" s="206"/>
      <c r="EO36" s="206"/>
      <c r="EP36" s="206"/>
      <c r="EQ36" s="206"/>
      <c r="ER36" s="206"/>
      <c r="ES36" s="206"/>
      <c r="ET36" s="206"/>
      <c r="EU36" s="206"/>
      <c r="EV36" s="206"/>
      <c r="EW36" s="206"/>
      <c r="EX36" s="206"/>
      <c r="EY36" s="206"/>
      <c r="EZ36" s="206"/>
      <c r="FA36" s="206"/>
      <c r="FB36" s="206"/>
      <c r="FC36" s="206"/>
      <c r="FD36" s="206"/>
      <c r="FE36" s="206"/>
      <c r="FF36" s="206"/>
      <c r="FG36" s="206"/>
      <c r="FH36" s="206"/>
      <c r="FI36" s="206"/>
      <c r="FJ36" s="206"/>
      <c r="FK36" s="206"/>
      <c r="FL36" s="206"/>
      <c r="FM36" s="206"/>
      <c r="FN36" s="206"/>
      <c r="FO36" s="206"/>
      <c r="FP36" s="206"/>
      <c r="FQ36" s="206"/>
      <c r="FR36" s="206"/>
      <c r="FS36" s="206"/>
      <c r="FT36" s="206"/>
      <c r="FU36" s="206"/>
      <c r="FV36" s="206"/>
      <c r="FW36" s="206"/>
      <c r="FX36" s="206"/>
      <c r="FY36" s="206"/>
      <c r="FZ36" s="206"/>
      <c r="GA36" s="206"/>
      <c r="GB36" s="206"/>
      <c r="GC36" s="206"/>
      <c r="GD36" s="206"/>
      <c r="GE36" s="206"/>
      <c r="GF36" s="206"/>
      <c r="GG36" s="206"/>
      <c r="GH36" s="206"/>
      <c r="GI36" s="206"/>
      <c r="GJ36" s="206"/>
      <c r="GK36" s="206"/>
      <c r="GL36" s="206"/>
      <c r="GM36" s="206"/>
      <c r="GN36" s="206"/>
      <c r="GO36" s="206"/>
      <c r="GP36" s="206"/>
      <c r="GQ36" s="206"/>
      <c r="GR36" s="206"/>
      <c r="GS36" s="206"/>
      <c r="GT36" s="206"/>
      <c r="GU36" s="206"/>
      <c r="GV36" s="206"/>
      <c r="GW36" s="206"/>
      <c r="GX36" s="206"/>
      <c r="GY36" s="226"/>
      <c r="HQ36" s="218"/>
      <c r="HR36" s="218"/>
      <c r="HS36" s="218"/>
      <c r="HT36" s="218"/>
      <c r="HU36" s="218"/>
      <c r="HV36" s="218"/>
      <c r="HW36" s="218"/>
      <c r="HX36" s="218"/>
      <c r="HY36" s="218"/>
      <c r="HZ36" s="218"/>
      <c r="IA36" s="218"/>
      <c r="IB36" s="218"/>
      <c r="IC36" s="218"/>
      <c r="ID36" s="218"/>
      <c r="IE36" s="218"/>
      <c r="IF36" s="218"/>
      <c r="IG36" s="218"/>
      <c r="IH36" s="218"/>
      <c r="II36" s="218"/>
      <c r="IJ36" s="218"/>
      <c r="IK36" s="218"/>
      <c r="IL36" s="218"/>
      <c r="IM36" s="218"/>
      <c r="IN36" s="218"/>
      <c r="IO36" s="218"/>
      <c r="IP36" s="218"/>
      <c r="IQ36" s="218"/>
      <c r="IR36" s="218"/>
      <c r="IS36" s="218"/>
      <c r="IT36" s="218"/>
      <c r="IU36" s="218"/>
      <c r="IV36" s="218"/>
      <c r="IW36" s="218"/>
      <c r="IX36" s="218"/>
      <c r="IY36" s="218"/>
      <c r="IZ36" s="218"/>
      <c r="JA36" s="218"/>
      <c r="JB36" s="218"/>
      <c r="JC36" s="218"/>
      <c r="JD36" s="218"/>
      <c r="JE36" s="218"/>
      <c r="JF36" s="218"/>
      <c r="JG36" s="218"/>
      <c r="JH36" s="218"/>
      <c r="JI36" s="218"/>
      <c r="JJ36" s="218"/>
      <c r="JK36" s="218"/>
      <c r="JL36" s="218"/>
      <c r="JM36" s="218"/>
      <c r="JN36" s="218"/>
      <c r="JO36" s="218"/>
      <c r="JP36" s="218"/>
      <c r="JQ36" s="218"/>
      <c r="JR36" s="218"/>
      <c r="JS36" s="218"/>
      <c r="JT36" s="218"/>
      <c r="JU36" s="218"/>
      <c r="JV36" s="218"/>
      <c r="JW36" s="218"/>
      <c r="JX36" s="218"/>
      <c r="JY36" s="218"/>
      <c r="JZ36" s="218"/>
      <c r="KA36" s="218"/>
      <c r="KB36" s="218"/>
      <c r="KC36" s="218"/>
      <c r="KD36" s="218"/>
      <c r="KE36" s="218"/>
      <c r="KF36" s="218"/>
      <c r="KG36" s="218"/>
      <c r="KH36" s="218"/>
      <c r="KI36" s="218"/>
      <c r="KJ36" s="218"/>
      <c r="KK36" s="218"/>
      <c r="KL36" s="218"/>
      <c r="KM36" s="218"/>
      <c r="KN36" s="218"/>
      <c r="KO36" s="218"/>
      <c r="KP36" s="218"/>
      <c r="KQ36" s="218"/>
      <c r="KR36" s="218"/>
      <c r="KS36" s="218"/>
      <c r="KT36" s="218"/>
      <c r="KU36" s="218"/>
      <c r="KV36" s="218"/>
      <c r="KW36" s="218"/>
      <c r="KX36" s="218"/>
      <c r="KY36" s="218"/>
      <c r="KZ36" s="218"/>
      <c r="LA36" s="218"/>
      <c r="LB36" s="218"/>
      <c r="LC36" s="218"/>
      <c r="LD36" s="218"/>
      <c r="LE36" s="218"/>
      <c r="LF36" s="218"/>
      <c r="LG36" s="218"/>
      <c r="LH36" s="218"/>
      <c r="LI36" s="218"/>
      <c r="LJ36" s="218"/>
      <c r="LK36" s="218"/>
      <c r="LL36" s="218"/>
      <c r="LM36" s="218"/>
      <c r="LN36" s="218"/>
      <c r="LO36" s="218"/>
      <c r="LP36" s="218"/>
      <c r="LQ36" s="218"/>
      <c r="LR36" s="218"/>
      <c r="LS36" s="218"/>
      <c r="LT36" s="218"/>
      <c r="LU36" s="218"/>
      <c r="LV36" s="218"/>
      <c r="LW36" s="218"/>
      <c r="LX36" s="218"/>
      <c r="LY36" s="218"/>
      <c r="LZ36" s="218"/>
      <c r="MA36" s="218"/>
      <c r="MB36" s="218"/>
      <c r="MC36" s="218"/>
      <c r="MD36" s="218"/>
      <c r="ME36" s="218"/>
      <c r="MF36" s="218"/>
      <c r="MG36" s="218"/>
      <c r="MH36" s="218"/>
      <c r="MI36" s="218"/>
      <c r="MJ36" s="218"/>
      <c r="MK36" s="218"/>
      <c r="ML36" s="218"/>
      <c r="MM36" s="218"/>
      <c r="MN36" s="218"/>
      <c r="MO36" s="218"/>
      <c r="MP36" s="218"/>
      <c r="MQ36" s="218"/>
      <c r="MR36" s="218"/>
    </row>
    <row r="37" spans="1:356" s="201" customFormat="1" ht="15" customHeight="1" x14ac:dyDescent="0.15">
      <c r="A37" s="7"/>
      <c r="B37" s="199">
        <v>33</v>
      </c>
      <c r="C37" s="513"/>
      <c r="D37" s="497"/>
      <c r="E37" s="577"/>
      <c r="F37" s="477" t="s">
        <v>236</v>
      </c>
      <c r="G37" s="479"/>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0"/>
      <c r="BX37" s="210"/>
      <c r="BY37" s="210"/>
      <c r="BZ37" s="210"/>
      <c r="CA37" s="210"/>
      <c r="CB37" s="210"/>
      <c r="CC37" s="210"/>
      <c r="CD37" s="210"/>
      <c r="CE37" s="210"/>
      <c r="CF37" s="210"/>
      <c r="CG37" s="210"/>
      <c r="CH37" s="210"/>
      <c r="CI37" s="210"/>
      <c r="CJ37" s="210"/>
      <c r="CK37" s="210"/>
      <c r="CL37" s="210"/>
      <c r="CM37" s="210"/>
      <c r="CN37" s="210"/>
      <c r="CO37" s="210"/>
      <c r="CP37" s="210"/>
      <c r="CQ37" s="210"/>
      <c r="CR37" s="210"/>
      <c r="CS37" s="210"/>
      <c r="CT37" s="210"/>
      <c r="CU37" s="210"/>
      <c r="CV37" s="210"/>
      <c r="CW37" s="210"/>
      <c r="CX37" s="210"/>
      <c r="CY37" s="210"/>
      <c r="CZ37" s="210"/>
      <c r="DA37" s="210"/>
      <c r="DB37" s="210"/>
      <c r="DC37" s="210"/>
      <c r="DD37" s="210"/>
      <c r="DE37" s="210"/>
      <c r="DF37" s="210"/>
      <c r="DG37" s="210"/>
      <c r="DH37" s="210"/>
      <c r="DI37" s="210"/>
      <c r="DJ37" s="210"/>
      <c r="DK37" s="210"/>
      <c r="DL37" s="210"/>
      <c r="DM37" s="210"/>
      <c r="DN37" s="210"/>
      <c r="DO37" s="210"/>
      <c r="DP37" s="210"/>
      <c r="DQ37" s="210"/>
      <c r="DR37" s="210"/>
      <c r="DS37" s="210"/>
      <c r="DT37" s="210"/>
      <c r="DU37" s="210"/>
      <c r="DV37" s="210"/>
      <c r="DW37" s="210"/>
      <c r="DX37" s="210"/>
      <c r="DY37" s="210"/>
      <c r="DZ37" s="210"/>
      <c r="EA37" s="210"/>
      <c r="EB37" s="210"/>
      <c r="EC37" s="210"/>
      <c r="ED37" s="210"/>
      <c r="EE37" s="210"/>
      <c r="EF37" s="210"/>
      <c r="EG37" s="210"/>
      <c r="EH37" s="210"/>
      <c r="EI37" s="210"/>
      <c r="EJ37" s="210"/>
      <c r="EK37" s="210"/>
      <c r="EL37" s="210"/>
      <c r="EM37" s="210"/>
      <c r="EN37" s="210"/>
      <c r="EO37" s="210"/>
      <c r="EP37" s="210"/>
      <c r="EQ37" s="210"/>
      <c r="ER37" s="210"/>
      <c r="ES37" s="210"/>
      <c r="ET37" s="210"/>
      <c r="EU37" s="210"/>
      <c r="EV37" s="210"/>
      <c r="EW37" s="210"/>
      <c r="EX37" s="210"/>
      <c r="EY37" s="210"/>
      <c r="EZ37" s="210"/>
      <c r="FA37" s="210"/>
      <c r="FB37" s="210"/>
      <c r="FC37" s="210"/>
      <c r="FD37" s="210"/>
      <c r="FE37" s="210"/>
      <c r="FF37" s="210"/>
      <c r="FG37" s="210"/>
      <c r="FH37" s="210"/>
      <c r="FI37" s="210"/>
      <c r="FJ37" s="210"/>
      <c r="FK37" s="210"/>
      <c r="FL37" s="210"/>
      <c r="FM37" s="210"/>
      <c r="FN37" s="210"/>
      <c r="FO37" s="210"/>
      <c r="FP37" s="210"/>
      <c r="FQ37" s="210"/>
      <c r="FR37" s="210"/>
      <c r="FS37" s="210"/>
      <c r="FT37" s="210"/>
      <c r="FU37" s="210"/>
      <c r="FV37" s="210"/>
      <c r="FW37" s="210"/>
      <c r="FX37" s="210"/>
      <c r="FY37" s="210"/>
      <c r="FZ37" s="210"/>
      <c r="GA37" s="210"/>
      <c r="GB37" s="210"/>
      <c r="GC37" s="210"/>
      <c r="GD37" s="210"/>
      <c r="GE37" s="210"/>
      <c r="GF37" s="210"/>
      <c r="GG37" s="210"/>
      <c r="GH37" s="210"/>
      <c r="GI37" s="210"/>
      <c r="GJ37" s="210"/>
      <c r="GK37" s="210"/>
      <c r="GL37" s="210"/>
      <c r="GM37" s="210"/>
      <c r="GN37" s="210"/>
      <c r="GO37" s="210"/>
      <c r="GP37" s="210"/>
      <c r="GQ37" s="210"/>
      <c r="GR37" s="210"/>
      <c r="GS37" s="210"/>
      <c r="GT37" s="210"/>
      <c r="GU37" s="210"/>
      <c r="GV37" s="210"/>
      <c r="GW37" s="210"/>
      <c r="GX37" s="210"/>
      <c r="GY37" s="232"/>
      <c r="HQ37" s="218"/>
      <c r="HR37" s="218"/>
      <c r="HS37" s="218"/>
      <c r="HT37" s="218"/>
      <c r="HU37" s="218"/>
      <c r="HV37" s="218"/>
      <c r="HW37" s="218"/>
      <c r="HX37" s="218"/>
      <c r="HY37" s="218"/>
      <c r="HZ37" s="218"/>
      <c r="IA37" s="218"/>
      <c r="IB37" s="218"/>
      <c r="IC37" s="218"/>
      <c r="ID37" s="218"/>
      <c r="IE37" s="218"/>
      <c r="IF37" s="218"/>
      <c r="IG37" s="218"/>
      <c r="IH37" s="218"/>
      <c r="II37" s="218"/>
      <c r="IJ37" s="218"/>
      <c r="IK37" s="218"/>
      <c r="IL37" s="218"/>
      <c r="IM37" s="218"/>
      <c r="IN37" s="218"/>
      <c r="IO37" s="218"/>
      <c r="IP37" s="218"/>
      <c r="IQ37" s="218"/>
      <c r="IR37" s="218"/>
      <c r="IS37" s="218"/>
      <c r="IT37" s="218"/>
      <c r="IU37" s="218"/>
      <c r="IV37" s="218"/>
      <c r="IW37" s="218"/>
      <c r="IX37" s="218"/>
      <c r="IY37" s="218"/>
      <c r="IZ37" s="218"/>
      <c r="JA37" s="218"/>
      <c r="JB37" s="218"/>
      <c r="JC37" s="218"/>
      <c r="JD37" s="218"/>
      <c r="JE37" s="218"/>
      <c r="JF37" s="218"/>
      <c r="JG37" s="218"/>
      <c r="JH37" s="218"/>
      <c r="JI37" s="218"/>
      <c r="JJ37" s="218"/>
      <c r="JK37" s="218"/>
      <c r="JL37" s="218"/>
      <c r="JM37" s="218"/>
      <c r="JN37" s="218"/>
      <c r="JO37" s="218"/>
      <c r="JP37" s="218"/>
      <c r="JQ37" s="218"/>
      <c r="JR37" s="218"/>
      <c r="JS37" s="218"/>
      <c r="JT37" s="218"/>
      <c r="JU37" s="218"/>
      <c r="JV37" s="218"/>
      <c r="JW37" s="218"/>
      <c r="JX37" s="218"/>
      <c r="JY37" s="218"/>
      <c r="JZ37" s="218"/>
      <c r="KA37" s="218"/>
      <c r="KB37" s="218"/>
      <c r="KC37" s="218"/>
      <c r="KD37" s="218"/>
      <c r="KE37" s="218"/>
      <c r="KF37" s="218"/>
      <c r="KG37" s="218"/>
      <c r="KH37" s="218"/>
      <c r="KI37" s="218"/>
      <c r="KJ37" s="218"/>
      <c r="KK37" s="218"/>
      <c r="KL37" s="218"/>
      <c r="KM37" s="218"/>
      <c r="KN37" s="218"/>
      <c r="KO37" s="218"/>
      <c r="KP37" s="218"/>
      <c r="KQ37" s="218"/>
      <c r="KR37" s="218"/>
      <c r="KS37" s="218"/>
      <c r="KT37" s="218"/>
      <c r="KU37" s="218"/>
      <c r="KV37" s="218"/>
      <c r="KW37" s="218"/>
      <c r="KX37" s="218"/>
      <c r="KY37" s="218"/>
      <c r="KZ37" s="218"/>
      <c r="LA37" s="218"/>
      <c r="LB37" s="218"/>
      <c r="LC37" s="218"/>
      <c r="LD37" s="218"/>
      <c r="LE37" s="218"/>
      <c r="LF37" s="218"/>
      <c r="LG37" s="218"/>
      <c r="LH37" s="218"/>
      <c r="LI37" s="218"/>
      <c r="LJ37" s="218"/>
      <c r="LK37" s="218"/>
      <c r="LL37" s="218"/>
      <c r="LM37" s="218"/>
      <c r="LN37" s="218"/>
      <c r="LO37" s="218"/>
      <c r="LP37" s="218"/>
      <c r="LQ37" s="218"/>
      <c r="LR37" s="218"/>
      <c r="LS37" s="218"/>
      <c r="LT37" s="218"/>
      <c r="LU37" s="218"/>
      <c r="LV37" s="218"/>
      <c r="LW37" s="218"/>
      <c r="LX37" s="218"/>
      <c r="LY37" s="218"/>
      <c r="LZ37" s="218"/>
      <c r="MA37" s="218"/>
      <c r="MB37" s="218"/>
      <c r="MC37" s="218"/>
      <c r="MD37" s="218"/>
      <c r="ME37" s="218"/>
      <c r="MF37" s="218"/>
      <c r="MG37" s="218"/>
      <c r="MH37" s="218"/>
      <c r="MI37" s="218"/>
      <c r="MJ37" s="218"/>
      <c r="MK37" s="218"/>
      <c r="ML37" s="218"/>
      <c r="MM37" s="218"/>
      <c r="MN37" s="218"/>
      <c r="MO37" s="218"/>
      <c r="MP37" s="218"/>
      <c r="MQ37" s="218"/>
      <c r="MR37" s="218"/>
    </row>
    <row r="38" spans="1:356" s="201" customFormat="1" ht="15" customHeight="1" x14ac:dyDescent="0.15">
      <c r="A38" s="7"/>
      <c r="B38" s="199">
        <v>34</v>
      </c>
      <c r="C38" s="513"/>
      <c r="D38" s="497"/>
      <c r="E38" s="578"/>
      <c r="F38" s="477" t="s">
        <v>162</v>
      </c>
      <c r="G38" s="479"/>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0"/>
      <c r="CI38" s="210"/>
      <c r="CJ38" s="210"/>
      <c r="CK38" s="210"/>
      <c r="CL38" s="210"/>
      <c r="CM38" s="210"/>
      <c r="CN38" s="210"/>
      <c r="CO38" s="210"/>
      <c r="CP38" s="210"/>
      <c r="CQ38" s="210"/>
      <c r="CR38" s="210"/>
      <c r="CS38" s="210"/>
      <c r="CT38" s="210"/>
      <c r="CU38" s="210"/>
      <c r="CV38" s="210"/>
      <c r="CW38" s="210"/>
      <c r="CX38" s="210"/>
      <c r="CY38" s="210"/>
      <c r="CZ38" s="210"/>
      <c r="DA38" s="210"/>
      <c r="DB38" s="210"/>
      <c r="DC38" s="210"/>
      <c r="DD38" s="210"/>
      <c r="DE38" s="210"/>
      <c r="DF38" s="210"/>
      <c r="DG38" s="210"/>
      <c r="DH38" s="210"/>
      <c r="DI38" s="210"/>
      <c r="DJ38" s="210"/>
      <c r="DK38" s="210"/>
      <c r="DL38" s="210"/>
      <c r="DM38" s="210"/>
      <c r="DN38" s="210"/>
      <c r="DO38" s="210"/>
      <c r="DP38" s="210"/>
      <c r="DQ38" s="210"/>
      <c r="DR38" s="210"/>
      <c r="DS38" s="210"/>
      <c r="DT38" s="210"/>
      <c r="DU38" s="210"/>
      <c r="DV38" s="210"/>
      <c r="DW38" s="210"/>
      <c r="DX38" s="210"/>
      <c r="DY38" s="210"/>
      <c r="DZ38" s="210"/>
      <c r="EA38" s="210"/>
      <c r="EB38" s="210"/>
      <c r="EC38" s="210"/>
      <c r="ED38" s="210"/>
      <c r="EE38" s="210"/>
      <c r="EF38" s="210"/>
      <c r="EG38" s="210"/>
      <c r="EH38" s="210"/>
      <c r="EI38" s="210"/>
      <c r="EJ38" s="210"/>
      <c r="EK38" s="210"/>
      <c r="EL38" s="210"/>
      <c r="EM38" s="210"/>
      <c r="EN38" s="210"/>
      <c r="EO38" s="210"/>
      <c r="EP38" s="210"/>
      <c r="EQ38" s="210"/>
      <c r="ER38" s="210"/>
      <c r="ES38" s="210"/>
      <c r="ET38" s="210"/>
      <c r="EU38" s="210"/>
      <c r="EV38" s="210"/>
      <c r="EW38" s="210"/>
      <c r="EX38" s="210"/>
      <c r="EY38" s="210"/>
      <c r="EZ38" s="210"/>
      <c r="FA38" s="210"/>
      <c r="FB38" s="210"/>
      <c r="FC38" s="210"/>
      <c r="FD38" s="210"/>
      <c r="FE38" s="210"/>
      <c r="FF38" s="210"/>
      <c r="FG38" s="210"/>
      <c r="FH38" s="210"/>
      <c r="FI38" s="210"/>
      <c r="FJ38" s="210"/>
      <c r="FK38" s="210"/>
      <c r="FL38" s="210"/>
      <c r="FM38" s="210"/>
      <c r="FN38" s="210"/>
      <c r="FO38" s="210"/>
      <c r="FP38" s="210"/>
      <c r="FQ38" s="210"/>
      <c r="FR38" s="210"/>
      <c r="FS38" s="210"/>
      <c r="FT38" s="210"/>
      <c r="FU38" s="210"/>
      <c r="FV38" s="210"/>
      <c r="FW38" s="210"/>
      <c r="FX38" s="210"/>
      <c r="FY38" s="210"/>
      <c r="FZ38" s="210"/>
      <c r="GA38" s="210"/>
      <c r="GB38" s="210"/>
      <c r="GC38" s="210"/>
      <c r="GD38" s="210"/>
      <c r="GE38" s="210"/>
      <c r="GF38" s="210"/>
      <c r="GG38" s="210"/>
      <c r="GH38" s="210"/>
      <c r="GI38" s="210"/>
      <c r="GJ38" s="210"/>
      <c r="GK38" s="210"/>
      <c r="GL38" s="210"/>
      <c r="GM38" s="210"/>
      <c r="GN38" s="210"/>
      <c r="GO38" s="210"/>
      <c r="GP38" s="210"/>
      <c r="GQ38" s="210"/>
      <c r="GR38" s="210"/>
      <c r="GS38" s="210"/>
      <c r="GT38" s="210"/>
      <c r="GU38" s="210"/>
      <c r="GV38" s="210"/>
      <c r="GW38" s="210"/>
      <c r="GX38" s="210"/>
      <c r="GY38" s="232"/>
      <c r="HQ38" s="218"/>
      <c r="HR38" s="218"/>
      <c r="HS38" s="218"/>
      <c r="HT38" s="218"/>
      <c r="HU38" s="218"/>
      <c r="HV38" s="218"/>
      <c r="HW38" s="218"/>
      <c r="HX38" s="218"/>
      <c r="HY38" s="218"/>
      <c r="HZ38" s="218"/>
      <c r="IA38" s="218"/>
      <c r="IB38" s="218"/>
      <c r="IC38" s="218"/>
      <c r="ID38" s="218"/>
      <c r="IE38" s="218"/>
      <c r="IF38" s="218"/>
      <c r="IG38" s="218"/>
      <c r="IH38" s="218"/>
      <c r="II38" s="218"/>
      <c r="IJ38" s="218"/>
      <c r="IK38" s="218"/>
      <c r="IL38" s="218"/>
      <c r="IM38" s="218"/>
      <c r="IN38" s="218"/>
      <c r="IO38" s="218"/>
      <c r="IP38" s="218"/>
      <c r="IQ38" s="218"/>
      <c r="IR38" s="218"/>
      <c r="IS38" s="218"/>
      <c r="IT38" s="218"/>
      <c r="IU38" s="218"/>
      <c r="IV38" s="218"/>
      <c r="IW38" s="218"/>
      <c r="IX38" s="218"/>
      <c r="IY38" s="218"/>
      <c r="IZ38" s="218"/>
      <c r="JA38" s="218"/>
      <c r="JB38" s="218"/>
      <c r="JC38" s="218"/>
      <c r="JD38" s="218"/>
      <c r="JE38" s="218"/>
      <c r="JF38" s="218"/>
      <c r="JG38" s="218"/>
      <c r="JH38" s="218"/>
      <c r="JI38" s="218"/>
      <c r="JJ38" s="218"/>
      <c r="JK38" s="218"/>
      <c r="JL38" s="218"/>
      <c r="JM38" s="218"/>
      <c r="JN38" s="218"/>
      <c r="JO38" s="218"/>
      <c r="JP38" s="218"/>
      <c r="JQ38" s="218"/>
      <c r="JR38" s="218"/>
      <c r="JS38" s="218"/>
      <c r="JT38" s="218"/>
      <c r="JU38" s="218"/>
      <c r="JV38" s="218"/>
      <c r="JW38" s="218"/>
      <c r="JX38" s="218"/>
      <c r="JY38" s="218"/>
      <c r="JZ38" s="218"/>
      <c r="KA38" s="218"/>
      <c r="KB38" s="218"/>
      <c r="KC38" s="218"/>
      <c r="KD38" s="218"/>
      <c r="KE38" s="218"/>
      <c r="KF38" s="218"/>
      <c r="KG38" s="218"/>
      <c r="KH38" s="218"/>
      <c r="KI38" s="218"/>
      <c r="KJ38" s="218"/>
      <c r="KK38" s="218"/>
      <c r="KL38" s="218"/>
      <c r="KM38" s="218"/>
      <c r="KN38" s="218"/>
      <c r="KO38" s="218"/>
      <c r="KP38" s="218"/>
      <c r="KQ38" s="218"/>
      <c r="KR38" s="218"/>
      <c r="KS38" s="218"/>
      <c r="KT38" s="218"/>
      <c r="KU38" s="218"/>
      <c r="KV38" s="218"/>
      <c r="KW38" s="218"/>
      <c r="KX38" s="218"/>
      <c r="KY38" s="218"/>
      <c r="KZ38" s="218"/>
      <c r="LA38" s="218"/>
      <c r="LB38" s="218"/>
      <c r="LC38" s="218"/>
      <c r="LD38" s="218"/>
      <c r="LE38" s="218"/>
      <c r="LF38" s="218"/>
      <c r="LG38" s="218"/>
      <c r="LH38" s="218"/>
      <c r="LI38" s="218"/>
      <c r="LJ38" s="218"/>
      <c r="LK38" s="218"/>
      <c r="LL38" s="218"/>
      <c r="LM38" s="218"/>
      <c r="LN38" s="218"/>
      <c r="LO38" s="218"/>
      <c r="LP38" s="218"/>
      <c r="LQ38" s="218"/>
      <c r="LR38" s="218"/>
      <c r="LS38" s="218"/>
      <c r="LT38" s="218"/>
      <c r="LU38" s="218"/>
      <c r="LV38" s="218"/>
      <c r="LW38" s="218"/>
      <c r="LX38" s="218"/>
      <c r="LY38" s="218"/>
      <c r="LZ38" s="218"/>
      <c r="MA38" s="218"/>
      <c r="MB38" s="218"/>
      <c r="MC38" s="218"/>
      <c r="MD38" s="218"/>
      <c r="ME38" s="218"/>
      <c r="MF38" s="218"/>
      <c r="MG38" s="218"/>
      <c r="MH38" s="218"/>
      <c r="MI38" s="218"/>
      <c r="MJ38" s="218"/>
      <c r="MK38" s="218"/>
      <c r="ML38" s="218"/>
      <c r="MM38" s="218"/>
      <c r="MN38" s="218"/>
      <c r="MO38" s="218"/>
      <c r="MP38" s="218"/>
      <c r="MQ38" s="218"/>
      <c r="MR38" s="218"/>
    </row>
    <row r="39" spans="1:356" s="201" customFormat="1" ht="15" customHeight="1" x14ac:dyDescent="0.15">
      <c r="A39" s="7"/>
      <c r="B39" s="199">
        <v>35</v>
      </c>
      <c r="C39" s="513"/>
      <c r="D39" s="497"/>
      <c r="E39" s="576" t="s">
        <v>41</v>
      </c>
      <c r="F39" s="477" t="s">
        <v>365</v>
      </c>
      <c r="G39" s="479"/>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c r="CH39" s="206"/>
      <c r="CI39" s="206"/>
      <c r="CJ39" s="206"/>
      <c r="CK39" s="206"/>
      <c r="CL39" s="206"/>
      <c r="CM39" s="206"/>
      <c r="CN39" s="206"/>
      <c r="CO39" s="206"/>
      <c r="CP39" s="206"/>
      <c r="CQ39" s="206"/>
      <c r="CR39" s="206"/>
      <c r="CS39" s="206"/>
      <c r="CT39" s="206"/>
      <c r="CU39" s="206"/>
      <c r="CV39" s="206"/>
      <c r="CW39" s="206"/>
      <c r="CX39" s="206"/>
      <c r="CY39" s="206"/>
      <c r="CZ39" s="206"/>
      <c r="DA39" s="206"/>
      <c r="DB39" s="206"/>
      <c r="DC39" s="206"/>
      <c r="DD39" s="206"/>
      <c r="DE39" s="206"/>
      <c r="DF39" s="206"/>
      <c r="DG39" s="206"/>
      <c r="DH39" s="206"/>
      <c r="DI39" s="206"/>
      <c r="DJ39" s="206"/>
      <c r="DK39" s="206"/>
      <c r="DL39" s="206"/>
      <c r="DM39" s="206"/>
      <c r="DN39" s="206"/>
      <c r="DO39" s="206"/>
      <c r="DP39" s="206"/>
      <c r="DQ39" s="206"/>
      <c r="DR39" s="206"/>
      <c r="DS39" s="206"/>
      <c r="DT39" s="206"/>
      <c r="DU39" s="206"/>
      <c r="DV39" s="206"/>
      <c r="DW39" s="206"/>
      <c r="DX39" s="206"/>
      <c r="DY39" s="206"/>
      <c r="DZ39" s="206"/>
      <c r="EA39" s="206"/>
      <c r="EB39" s="206"/>
      <c r="EC39" s="206"/>
      <c r="ED39" s="206"/>
      <c r="EE39" s="206"/>
      <c r="EF39" s="206"/>
      <c r="EG39" s="206"/>
      <c r="EH39" s="206"/>
      <c r="EI39" s="206"/>
      <c r="EJ39" s="206"/>
      <c r="EK39" s="206"/>
      <c r="EL39" s="206"/>
      <c r="EM39" s="206"/>
      <c r="EN39" s="206"/>
      <c r="EO39" s="206"/>
      <c r="EP39" s="206"/>
      <c r="EQ39" s="206"/>
      <c r="ER39" s="206"/>
      <c r="ES39" s="206"/>
      <c r="ET39" s="206"/>
      <c r="EU39" s="206"/>
      <c r="EV39" s="206"/>
      <c r="EW39" s="206"/>
      <c r="EX39" s="206"/>
      <c r="EY39" s="206"/>
      <c r="EZ39" s="206"/>
      <c r="FA39" s="206"/>
      <c r="FB39" s="206"/>
      <c r="FC39" s="206"/>
      <c r="FD39" s="206"/>
      <c r="FE39" s="206"/>
      <c r="FF39" s="206"/>
      <c r="FG39" s="206"/>
      <c r="FH39" s="206"/>
      <c r="FI39" s="206"/>
      <c r="FJ39" s="206"/>
      <c r="FK39" s="206"/>
      <c r="FL39" s="206"/>
      <c r="FM39" s="206"/>
      <c r="FN39" s="206"/>
      <c r="FO39" s="206"/>
      <c r="FP39" s="206"/>
      <c r="FQ39" s="206"/>
      <c r="FR39" s="206"/>
      <c r="FS39" s="206"/>
      <c r="FT39" s="206"/>
      <c r="FU39" s="206"/>
      <c r="FV39" s="206"/>
      <c r="FW39" s="206"/>
      <c r="FX39" s="206"/>
      <c r="FY39" s="206"/>
      <c r="FZ39" s="206"/>
      <c r="GA39" s="206"/>
      <c r="GB39" s="206"/>
      <c r="GC39" s="206"/>
      <c r="GD39" s="206"/>
      <c r="GE39" s="206"/>
      <c r="GF39" s="206"/>
      <c r="GG39" s="206"/>
      <c r="GH39" s="206"/>
      <c r="GI39" s="206"/>
      <c r="GJ39" s="206"/>
      <c r="GK39" s="206"/>
      <c r="GL39" s="206"/>
      <c r="GM39" s="206"/>
      <c r="GN39" s="206"/>
      <c r="GO39" s="206"/>
      <c r="GP39" s="206"/>
      <c r="GQ39" s="206"/>
      <c r="GR39" s="206"/>
      <c r="GS39" s="206"/>
      <c r="GT39" s="206"/>
      <c r="GU39" s="206"/>
      <c r="GV39" s="206"/>
      <c r="GW39" s="206"/>
      <c r="GX39" s="206"/>
      <c r="GY39" s="226"/>
      <c r="HQ39" s="218"/>
      <c r="HR39" s="218"/>
      <c r="HS39" s="218"/>
      <c r="HT39" s="218"/>
      <c r="HU39" s="218"/>
      <c r="HV39" s="218"/>
      <c r="HW39" s="218"/>
      <c r="HX39" s="218"/>
      <c r="HY39" s="218"/>
      <c r="HZ39" s="218"/>
      <c r="IA39" s="218"/>
      <c r="IB39" s="218"/>
      <c r="IC39" s="218"/>
      <c r="ID39" s="218"/>
      <c r="IE39" s="218"/>
      <c r="IF39" s="218"/>
      <c r="IG39" s="218"/>
      <c r="IH39" s="218"/>
      <c r="II39" s="218"/>
      <c r="IJ39" s="218"/>
      <c r="IK39" s="218"/>
      <c r="IL39" s="218"/>
      <c r="IM39" s="218"/>
      <c r="IN39" s="218"/>
      <c r="IO39" s="218"/>
      <c r="IP39" s="218"/>
      <c r="IQ39" s="218"/>
      <c r="IR39" s="218"/>
      <c r="IS39" s="218"/>
      <c r="IT39" s="218"/>
      <c r="IU39" s="218"/>
      <c r="IV39" s="218"/>
      <c r="IW39" s="218"/>
      <c r="IX39" s="218"/>
      <c r="IY39" s="218"/>
      <c r="IZ39" s="218"/>
      <c r="JA39" s="218"/>
      <c r="JB39" s="218"/>
      <c r="JC39" s="218"/>
      <c r="JD39" s="218"/>
      <c r="JE39" s="218"/>
      <c r="JF39" s="218"/>
      <c r="JG39" s="218"/>
      <c r="JH39" s="218"/>
      <c r="JI39" s="218"/>
      <c r="JJ39" s="218"/>
      <c r="JK39" s="218"/>
      <c r="JL39" s="218"/>
      <c r="JM39" s="218"/>
      <c r="JN39" s="218"/>
      <c r="JO39" s="218"/>
      <c r="JP39" s="218"/>
      <c r="JQ39" s="218"/>
      <c r="JR39" s="218"/>
      <c r="JS39" s="218"/>
      <c r="JT39" s="218"/>
      <c r="JU39" s="218"/>
      <c r="JV39" s="218"/>
      <c r="JW39" s="218"/>
      <c r="JX39" s="218"/>
      <c r="JY39" s="218"/>
      <c r="JZ39" s="218"/>
      <c r="KA39" s="218"/>
      <c r="KB39" s="218"/>
      <c r="KC39" s="218"/>
      <c r="KD39" s="218"/>
      <c r="KE39" s="218"/>
      <c r="KF39" s="218"/>
      <c r="KG39" s="218"/>
      <c r="KH39" s="218"/>
      <c r="KI39" s="218"/>
      <c r="KJ39" s="218"/>
      <c r="KK39" s="218"/>
      <c r="KL39" s="218"/>
      <c r="KM39" s="218"/>
      <c r="KN39" s="218"/>
      <c r="KO39" s="218"/>
      <c r="KP39" s="218"/>
      <c r="KQ39" s="218"/>
      <c r="KR39" s="218"/>
      <c r="KS39" s="218"/>
      <c r="KT39" s="218"/>
      <c r="KU39" s="218"/>
      <c r="KV39" s="218"/>
      <c r="KW39" s="218"/>
      <c r="KX39" s="218"/>
      <c r="KY39" s="218"/>
      <c r="KZ39" s="218"/>
      <c r="LA39" s="218"/>
      <c r="LB39" s="218"/>
      <c r="LC39" s="218"/>
      <c r="LD39" s="218"/>
      <c r="LE39" s="218"/>
      <c r="LF39" s="218"/>
      <c r="LG39" s="218"/>
      <c r="LH39" s="218"/>
      <c r="LI39" s="218"/>
      <c r="LJ39" s="218"/>
      <c r="LK39" s="218"/>
      <c r="LL39" s="218"/>
      <c r="LM39" s="218"/>
      <c r="LN39" s="218"/>
      <c r="LO39" s="218"/>
      <c r="LP39" s="218"/>
      <c r="LQ39" s="218"/>
      <c r="LR39" s="218"/>
      <c r="LS39" s="218"/>
      <c r="LT39" s="218"/>
      <c r="LU39" s="218"/>
      <c r="LV39" s="218"/>
      <c r="LW39" s="218"/>
      <c r="LX39" s="218"/>
      <c r="LY39" s="218"/>
      <c r="LZ39" s="218"/>
      <c r="MA39" s="218"/>
      <c r="MB39" s="218"/>
      <c r="MC39" s="218"/>
      <c r="MD39" s="218"/>
      <c r="ME39" s="218"/>
      <c r="MF39" s="218"/>
      <c r="MG39" s="218"/>
      <c r="MH39" s="218"/>
      <c r="MI39" s="218"/>
      <c r="MJ39" s="218"/>
      <c r="MK39" s="218"/>
      <c r="ML39" s="218"/>
      <c r="MM39" s="218"/>
      <c r="MN39" s="218"/>
      <c r="MO39" s="218"/>
      <c r="MP39" s="218"/>
      <c r="MQ39" s="218"/>
      <c r="MR39" s="218"/>
    </row>
    <row r="40" spans="1:356" s="201" customFormat="1" ht="15" customHeight="1" x14ac:dyDescent="0.15">
      <c r="A40" s="7"/>
      <c r="B40" s="199">
        <v>36</v>
      </c>
      <c r="C40" s="513"/>
      <c r="D40" s="497"/>
      <c r="E40" s="577"/>
      <c r="F40" s="127" t="s">
        <v>237</v>
      </c>
      <c r="G40" s="127"/>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8"/>
      <c r="BR40" s="208"/>
      <c r="BS40" s="208"/>
      <c r="BT40" s="208"/>
      <c r="BU40" s="208"/>
      <c r="BV40" s="208"/>
      <c r="BW40" s="208"/>
      <c r="BX40" s="208"/>
      <c r="BY40" s="208"/>
      <c r="BZ40" s="208"/>
      <c r="CA40" s="208"/>
      <c r="CB40" s="208"/>
      <c r="CC40" s="208"/>
      <c r="CD40" s="208"/>
      <c r="CE40" s="208"/>
      <c r="CF40" s="208"/>
      <c r="CG40" s="208"/>
      <c r="CH40" s="208"/>
      <c r="CI40" s="208"/>
      <c r="CJ40" s="208"/>
      <c r="CK40" s="208"/>
      <c r="CL40" s="208"/>
      <c r="CM40" s="208"/>
      <c r="CN40" s="208"/>
      <c r="CO40" s="208"/>
      <c r="CP40" s="208"/>
      <c r="CQ40" s="208"/>
      <c r="CR40" s="208"/>
      <c r="CS40" s="208"/>
      <c r="CT40" s="208"/>
      <c r="CU40" s="208"/>
      <c r="CV40" s="208"/>
      <c r="CW40" s="208"/>
      <c r="CX40" s="208"/>
      <c r="CY40" s="208"/>
      <c r="CZ40" s="208"/>
      <c r="DA40" s="208"/>
      <c r="DB40" s="208"/>
      <c r="DC40" s="208"/>
      <c r="DD40" s="208"/>
      <c r="DE40" s="208"/>
      <c r="DF40" s="208"/>
      <c r="DG40" s="208"/>
      <c r="DH40" s="208"/>
      <c r="DI40" s="208"/>
      <c r="DJ40" s="208"/>
      <c r="DK40" s="208"/>
      <c r="DL40" s="208"/>
      <c r="DM40" s="208"/>
      <c r="DN40" s="208"/>
      <c r="DO40" s="208"/>
      <c r="DP40" s="208"/>
      <c r="DQ40" s="208"/>
      <c r="DR40" s="208"/>
      <c r="DS40" s="208"/>
      <c r="DT40" s="208"/>
      <c r="DU40" s="208"/>
      <c r="DV40" s="208"/>
      <c r="DW40" s="208"/>
      <c r="DX40" s="208"/>
      <c r="DY40" s="208"/>
      <c r="DZ40" s="208"/>
      <c r="EA40" s="208"/>
      <c r="EB40" s="208"/>
      <c r="EC40" s="208"/>
      <c r="ED40" s="208"/>
      <c r="EE40" s="208"/>
      <c r="EF40" s="208"/>
      <c r="EG40" s="208"/>
      <c r="EH40" s="208"/>
      <c r="EI40" s="208"/>
      <c r="EJ40" s="208"/>
      <c r="EK40" s="208"/>
      <c r="EL40" s="208"/>
      <c r="EM40" s="208"/>
      <c r="EN40" s="208"/>
      <c r="EO40" s="208"/>
      <c r="EP40" s="208"/>
      <c r="EQ40" s="208"/>
      <c r="ER40" s="208"/>
      <c r="ES40" s="208"/>
      <c r="ET40" s="208"/>
      <c r="EU40" s="208"/>
      <c r="EV40" s="208"/>
      <c r="EW40" s="208"/>
      <c r="EX40" s="208"/>
      <c r="EY40" s="208"/>
      <c r="EZ40" s="208"/>
      <c r="FA40" s="208"/>
      <c r="FB40" s="208"/>
      <c r="FC40" s="208"/>
      <c r="FD40" s="208"/>
      <c r="FE40" s="208"/>
      <c r="FF40" s="208"/>
      <c r="FG40" s="208"/>
      <c r="FH40" s="208"/>
      <c r="FI40" s="208"/>
      <c r="FJ40" s="208"/>
      <c r="FK40" s="208"/>
      <c r="FL40" s="208"/>
      <c r="FM40" s="208"/>
      <c r="FN40" s="208"/>
      <c r="FO40" s="208"/>
      <c r="FP40" s="208"/>
      <c r="FQ40" s="208"/>
      <c r="FR40" s="208"/>
      <c r="FS40" s="208"/>
      <c r="FT40" s="208"/>
      <c r="FU40" s="208"/>
      <c r="FV40" s="208"/>
      <c r="FW40" s="208"/>
      <c r="FX40" s="208"/>
      <c r="FY40" s="208"/>
      <c r="FZ40" s="208"/>
      <c r="GA40" s="208"/>
      <c r="GB40" s="208"/>
      <c r="GC40" s="208"/>
      <c r="GD40" s="208"/>
      <c r="GE40" s="208"/>
      <c r="GF40" s="208"/>
      <c r="GG40" s="208"/>
      <c r="GH40" s="208"/>
      <c r="GI40" s="208"/>
      <c r="GJ40" s="208"/>
      <c r="GK40" s="208"/>
      <c r="GL40" s="208"/>
      <c r="GM40" s="208"/>
      <c r="GN40" s="208"/>
      <c r="GO40" s="208"/>
      <c r="GP40" s="208"/>
      <c r="GQ40" s="208"/>
      <c r="GR40" s="208"/>
      <c r="GS40" s="208"/>
      <c r="GT40" s="208"/>
      <c r="GU40" s="208"/>
      <c r="GV40" s="208"/>
      <c r="GW40" s="208"/>
      <c r="GX40" s="208"/>
      <c r="GY40" s="230"/>
      <c r="HQ40" s="218"/>
      <c r="HR40" s="218"/>
      <c r="HS40" s="218"/>
      <c r="HT40" s="218"/>
      <c r="HU40" s="218"/>
      <c r="HV40" s="218"/>
      <c r="HW40" s="218"/>
      <c r="HX40" s="218"/>
      <c r="HY40" s="218"/>
      <c r="HZ40" s="218"/>
      <c r="IA40" s="218"/>
      <c r="IB40" s="218"/>
      <c r="IC40" s="218"/>
      <c r="ID40" s="218"/>
      <c r="IE40" s="218"/>
      <c r="IF40" s="218"/>
      <c r="IG40" s="218"/>
      <c r="IH40" s="218"/>
      <c r="II40" s="218"/>
      <c r="IJ40" s="218"/>
      <c r="IK40" s="218"/>
      <c r="IL40" s="218"/>
      <c r="IM40" s="218"/>
      <c r="IN40" s="218"/>
      <c r="IO40" s="218"/>
      <c r="IP40" s="218"/>
      <c r="IQ40" s="218"/>
      <c r="IR40" s="218"/>
      <c r="IS40" s="218"/>
      <c r="IT40" s="218"/>
      <c r="IU40" s="218"/>
      <c r="IV40" s="218"/>
      <c r="IW40" s="218"/>
      <c r="IX40" s="218"/>
      <c r="IY40" s="218"/>
      <c r="IZ40" s="218"/>
      <c r="JA40" s="218"/>
      <c r="JB40" s="218"/>
      <c r="JC40" s="218"/>
      <c r="JD40" s="218"/>
      <c r="JE40" s="218"/>
      <c r="JF40" s="218"/>
      <c r="JG40" s="218"/>
      <c r="JH40" s="218"/>
      <c r="JI40" s="218"/>
      <c r="JJ40" s="218"/>
      <c r="JK40" s="218"/>
      <c r="JL40" s="218"/>
      <c r="JM40" s="218"/>
      <c r="JN40" s="218"/>
      <c r="JO40" s="218"/>
      <c r="JP40" s="218"/>
      <c r="JQ40" s="218"/>
      <c r="JR40" s="218"/>
      <c r="JS40" s="218"/>
      <c r="JT40" s="218"/>
      <c r="JU40" s="218"/>
      <c r="JV40" s="218"/>
      <c r="JW40" s="218"/>
      <c r="JX40" s="218"/>
      <c r="JY40" s="218"/>
      <c r="JZ40" s="218"/>
      <c r="KA40" s="218"/>
      <c r="KB40" s="218"/>
      <c r="KC40" s="218"/>
      <c r="KD40" s="218"/>
      <c r="KE40" s="218"/>
      <c r="KF40" s="218"/>
      <c r="KG40" s="218"/>
      <c r="KH40" s="218"/>
      <c r="KI40" s="218"/>
      <c r="KJ40" s="218"/>
      <c r="KK40" s="218"/>
      <c r="KL40" s="218"/>
      <c r="KM40" s="218"/>
      <c r="KN40" s="218"/>
      <c r="KO40" s="218"/>
      <c r="KP40" s="218"/>
      <c r="KQ40" s="218"/>
      <c r="KR40" s="218"/>
      <c r="KS40" s="218"/>
      <c r="KT40" s="218"/>
      <c r="KU40" s="218"/>
      <c r="KV40" s="218"/>
      <c r="KW40" s="218"/>
      <c r="KX40" s="218"/>
      <c r="KY40" s="218"/>
      <c r="KZ40" s="218"/>
      <c r="LA40" s="218"/>
      <c r="LB40" s="218"/>
      <c r="LC40" s="218"/>
      <c r="LD40" s="218"/>
      <c r="LE40" s="218"/>
      <c r="LF40" s="218"/>
      <c r="LG40" s="218"/>
      <c r="LH40" s="218"/>
      <c r="LI40" s="218"/>
      <c r="LJ40" s="218"/>
      <c r="LK40" s="218"/>
      <c r="LL40" s="218"/>
      <c r="LM40" s="218"/>
      <c r="LN40" s="218"/>
      <c r="LO40" s="218"/>
      <c r="LP40" s="218"/>
      <c r="LQ40" s="218"/>
      <c r="LR40" s="218"/>
      <c r="LS40" s="218"/>
      <c r="LT40" s="218"/>
      <c r="LU40" s="218"/>
      <c r="LV40" s="218"/>
      <c r="LW40" s="218"/>
      <c r="LX40" s="218"/>
      <c r="LY40" s="218"/>
      <c r="LZ40" s="218"/>
      <c r="MA40" s="218"/>
      <c r="MB40" s="218"/>
      <c r="MC40" s="218"/>
      <c r="MD40" s="218"/>
      <c r="ME40" s="218"/>
      <c r="MF40" s="218"/>
      <c r="MG40" s="218"/>
      <c r="MH40" s="218"/>
      <c r="MI40" s="218"/>
      <c r="MJ40" s="218"/>
      <c r="MK40" s="218"/>
      <c r="ML40" s="218"/>
      <c r="MM40" s="218"/>
      <c r="MN40" s="218"/>
      <c r="MO40" s="218"/>
      <c r="MP40" s="218"/>
      <c r="MQ40" s="218"/>
      <c r="MR40" s="218"/>
    </row>
    <row r="41" spans="1:356" s="201" customFormat="1" ht="15" customHeight="1" x14ac:dyDescent="0.15">
      <c r="A41" s="7"/>
      <c r="B41" s="199">
        <v>37</v>
      </c>
      <c r="C41" s="513"/>
      <c r="D41" s="497"/>
      <c r="E41" s="577"/>
      <c r="F41" s="127" t="s">
        <v>9</v>
      </c>
      <c r="G41" s="127"/>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09"/>
      <c r="BR41" s="209"/>
      <c r="BS41" s="209"/>
      <c r="BT41" s="209"/>
      <c r="BU41" s="209"/>
      <c r="BV41" s="209"/>
      <c r="BW41" s="209"/>
      <c r="BX41" s="209"/>
      <c r="BY41" s="209"/>
      <c r="BZ41" s="209"/>
      <c r="CA41" s="209"/>
      <c r="CB41" s="209"/>
      <c r="CC41" s="209"/>
      <c r="CD41" s="209"/>
      <c r="CE41" s="209"/>
      <c r="CF41" s="209"/>
      <c r="CG41" s="209"/>
      <c r="CH41" s="209"/>
      <c r="CI41" s="209"/>
      <c r="CJ41" s="209"/>
      <c r="CK41" s="209"/>
      <c r="CL41" s="209"/>
      <c r="CM41" s="209"/>
      <c r="CN41" s="209"/>
      <c r="CO41" s="209"/>
      <c r="CP41" s="209"/>
      <c r="CQ41" s="209"/>
      <c r="CR41" s="209"/>
      <c r="CS41" s="209"/>
      <c r="CT41" s="209"/>
      <c r="CU41" s="209"/>
      <c r="CV41" s="209"/>
      <c r="CW41" s="209"/>
      <c r="CX41" s="209"/>
      <c r="CY41" s="209"/>
      <c r="CZ41" s="209"/>
      <c r="DA41" s="209"/>
      <c r="DB41" s="209"/>
      <c r="DC41" s="209"/>
      <c r="DD41" s="209"/>
      <c r="DE41" s="209"/>
      <c r="DF41" s="209"/>
      <c r="DG41" s="209"/>
      <c r="DH41" s="209"/>
      <c r="DI41" s="209"/>
      <c r="DJ41" s="209"/>
      <c r="DK41" s="209"/>
      <c r="DL41" s="209"/>
      <c r="DM41" s="209"/>
      <c r="DN41" s="209"/>
      <c r="DO41" s="209"/>
      <c r="DP41" s="209"/>
      <c r="DQ41" s="209"/>
      <c r="DR41" s="209"/>
      <c r="DS41" s="209"/>
      <c r="DT41" s="209"/>
      <c r="DU41" s="209"/>
      <c r="DV41" s="209"/>
      <c r="DW41" s="209"/>
      <c r="DX41" s="209"/>
      <c r="DY41" s="209"/>
      <c r="DZ41" s="209"/>
      <c r="EA41" s="209"/>
      <c r="EB41" s="209"/>
      <c r="EC41" s="209"/>
      <c r="ED41" s="209"/>
      <c r="EE41" s="209"/>
      <c r="EF41" s="209"/>
      <c r="EG41" s="209"/>
      <c r="EH41" s="209"/>
      <c r="EI41" s="209"/>
      <c r="EJ41" s="209"/>
      <c r="EK41" s="209"/>
      <c r="EL41" s="209"/>
      <c r="EM41" s="209"/>
      <c r="EN41" s="209"/>
      <c r="EO41" s="209"/>
      <c r="EP41" s="209"/>
      <c r="EQ41" s="209"/>
      <c r="ER41" s="209"/>
      <c r="ES41" s="209"/>
      <c r="ET41" s="209"/>
      <c r="EU41" s="209"/>
      <c r="EV41" s="209"/>
      <c r="EW41" s="209"/>
      <c r="EX41" s="209"/>
      <c r="EY41" s="209"/>
      <c r="EZ41" s="209"/>
      <c r="FA41" s="209"/>
      <c r="FB41" s="209"/>
      <c r="FC41" s="209"/>
      <c r="FD41" s="209"/>
      <c r="FE41" s="209"/>
      <c r="FF41" s="209"/>
      <c r="FG41" s="209"/>
      <c r="FH41" s="209"/>
      <c r="FI41" s="209"/>
      <c r="FJ41" s="209"/>
      <c r="FK41" s="209"/>
      <c r="FL41" s="209"/>
      <c r="FM41" s="209"/>
      <c r="FN41" s="209"/>
      <c r="FO41" s="209"/>
      <c r="FP41" s="209"/>
      <c r="FQ41" s="209"/>
      <c r="FR41" s="209"/>
      <c r="FS41" s="209"/>
      <c r="FT41" s="209"/>
      <c r="FU41" s="209"/>
      <c r="FV41" s="209"/>
      <c r="FW41" s="209"/>
      <c r="FX41" s="209"/>
      <c r="FY41" s="209"/>
      <c r="FZ41" s="209"/>
      <c r="GA41" s="209"/>
      <c r="GB41" s="209"/>
      <c r="GC41" s="209"/>
      <c r="GD41" s="209"/>
      <c r="GE41" s="209"/>
      <c r="GF41" s="209"/>
      <c r="GG41" s="209"/>
      <c r="GH41" s="209"/>
      <c r="GI41" s="209"/>
      <c r="GJ41" s="209"/>
      <c r="GK41" s="209"/>
      <c r="GL41" s="209"/>
      <c r="GM41" s="209"/>
      <c r="GN41" s="209"/>
      <c r="GO41" s="209"/>
      <c r="GP41" s="209"/>
      <c r="GQ41" s="209"/>
      <c r="GR41" s="209"/>
      <c r="GS41" s="209"/>
      <c r="GT41" s="209"/>
      <c r="GU41" s="209"/>
      <c r="GV41" s="209"/>
      <c r="GW41" s="209"/>
      <c r="GX41" s="209"/>
      <c r="GY41" s="231"/>
      <c r="HQ41" s="218"/>
      <c r="HR41" s="218"/>
      <c r="HS41" s="218"/>
      <c r="HT41" s="218"/>
      <c r="HU41" s="218"/>
      <c r="HV41" s="218"/>
      <c r="HW41" s="218"/>
      <c r="HX41" s="218"/>
      <c r="HY41" s="218"/>
      <c r="HZ41" s="218"/>
      <c r="IA41" s="218"/>
      <c r="IB41" s="218"/>
      <c r="IC41" s="218"/>
      <c r="ID41" s="218"/>
      <c r="IE41" s="218"/>
      <c r="IF41" s="218"/>
      <c r="IG41" s="218"/>
      <c r="IH41" s="218"/>
      <c r="II41" s="218"/>
      <c r="IJ41" s="218"/>
      <c r="IK41" s="218"/>
      <c r="IL41" s="218"/>
      <c r="IM41" s="218"/>
      <c r="IN41" s="218"/>
      <c r="IO41" s="218"/>
      <c r="IP41" s="218"/>
      <c r="IQ41" s="218"/>
      <c r="IR41" s="218"/>
      <c r="IS41" s="218"/>
      <c r="IT41" s="218"/>
      <c r="IU41" s="218"/>
      <c r="IV41" s="218"/>
      <c r="IW41" s="218"/>
      <c r="IX41" s="218"/>
      <c r="IY41" s="218"/>
      <c r="IZ41" s="218"/>
      <c r="JA41" s="218"/>
      <c r="JB41" s="218"/>
      <c r="JC41" s="218"/>
      <c r="JD41" s="218"/>
      <c r="JE41" s="218"/>
      <c r="JF41" s="218"/>
      <c r="JG41" s="218"/>
      <c r="JH41" s="218"/>
      <c r="JI41" s="218"/>
      <c r="JJ41" s="218"/>
      <c r="JK41" s="218"/>
      <c r="JL41" s="218"/>
      <c r="JM41" s="218"/>
      <c r="JN41" s="218"/>
      <c r="JO41" s="218"/>
      <c r="JP41" s="218"/>
      <c r="JQ41" s="218"/>
      <c r="JR41" s="218"/>
      <c r="JS41" s="218"/>
      <c r="JT41" s="218"/>
      <c r="JU41" s="218"/>
      <c r="JV41" s="218"/>
      <c r="JW41" s="218"/>
      <c r="JX41" s="218"/>
      <c r="JY41" s="218"/>
      <c r="JZ41" s="218"/>
      <c r="KA41" s="218"/>
      <c r="KB41" s="218"/>
      <c r="KC41" s="218"/>
      <c r="KD41" s="218"/>
      <c r="KE41" s="218"/>
      <c r="KF41" s="218"/>
      <c r="KG41" s="218"/>
      <c r="KH41" s="218"/>
      <c r="KI41" s="218"/>
      <c r="KJ41" s="218"/>
      <c r="KK41" s="218"/>
      <c r="KL41" s="218"/>
      <c r="KM41" s="218"/>
      <c r="KN41" s="218"/>
      <c r="KO41" s="218"/>
      <c r="KP41" s="218"/>
      <c r="KQ41" s="218"/>
      <c r="KR41" s="218"/>
      <c r="KS41" s="218"/>
      <c r="KT41" s="218"/>
      <c r="KU41" s="218"/>
      <c r="KV41" s="218"/>
      <c r="KW41" s="218"/>
      <c r="KX41" s="218"/>
      <c r="KY41" s="218"/>
      <c r="KZ41" s="218"/>
      <c r="LA41" s="218"/>
      <c r="LB41" s="218"/>
      <c r="LC41" s="218"/>
      <c r="LD41" s="218"/>
      <c r="LE41" s="218"/>
      <c r="LF41" s="218"/>
      <c r="LG41" s="218"/>
      <c r="LH41" s="218"/>
      <c r="LI41" s="218"/>
      <c r="LJ41" s="218"/>
      <c r="LK41" s="218"/>
      <c r="LL41" s="218"/>
      <c r="LM41" s="218"/>
      <c r="LN41" s="218"/>
      <c r="LO41" s="218"/>
      <c r="LP41" s="218"/>
      <c r="LQ41" s="218"/>
      <c r="LR41" s="218"/>
      <c r="LS41" s="218"/>
      <c r="LT41" s="218"/>
      <c r="LU41" s="218"/>
      <c r="LV41" s="218"/>
      <c r="LW41" s="218"/>
      <c r="LX41" s="218"/>
      <c r="LY41" s="218"/>
      <c r="LZ41" s="218"/>
      <c r="MA41" s="218"/>
      <c r="MB41" s="218"/>
      <c r="MC41" s="218"/>
      <c r="MD41" s="218"/>
      <c r="ME41" s="218"/>
      <c r="MF41" s="218"/>
      <c r="MG41" s="218"/>
      <c r="MH41" s="218"/>
      <c r="MI41" s="218"/>
      <c r="MJ41" s="218"/>
      <c r="MK41" s="218"/>
      <c r="ML41" s="218"/>
      <c r="MM41" s="218"/>
      <c r="MN41" s="218"/>
      <c r="MO41" s="218"/>
      <c r="MP41" s="218"/>
      <c r="MQ41" s="218"/>
      <c r="MR41" s="218"/>
    </row>
    <row r="42" spans="1:356" s="201" customFormat="1" ht="15" customHeight="1" x14ac:dyDescent="0.15">
      <c r="A42" s="7"/>
      <c r="B42" s="199">
        <v>38</v>
      </c>
      <c r="C42" s="513"/>
      <c r="D42" s="579"/>
      <c r="E42" s="578"/>
      <c r="F42" s="127" t="s">
        <v>238</v>
      </c>
      <c r="G42" s="127"/>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c r="CA42" s="208"/>
      <c r="CB42" s="208"/>
      <c r="CC42" s="208"/>
      <c r="CD42" s="208"/>
      <c r="CE42" s="208"/>
      <c r="CF42" s="208"/>
      <c r="CG42" s="208"/>
      <c r="CH42" s="208"/>
      <c r="CI42" s="208"/>
      <c r="CJ42" s="208"/>
      <c r="CK42" s="208"/>
      <c r="CL42" s="208"/>
      <c r="CM42" s="208"/>
      <c r="CN42" s="208"/>
      <c r="CO42" s="208"/>
      <c r="CP42" s="208"/>
      <c r="CQ42" s="208"/>
      <c r="CR42" s="208"/>
      <c r="CS42" s="208"/>
      <c r="CT42" s="208"/>
      <c r="CU42" s="208"/>
      <c r="CV42" s="208"/>
      <c r="CW42" s="208"/>
      <c r="CX42" s="208"/>
      <c r="CY42" s="208"/>
      <c r="CZ42" s="208"/>
      <c r="DA42" s="208"/>
      <c r="DB42" s="208"/>
      <c r="DC42" s="208"/>
      <c r="DD42" s="208"/>
      <c r="DE42" s="208"/>
      <c r="DF42" s="208"/>
      <c r="DG42" s="208"/>
      <c r="DH42" s="208"/>
      <c r="DI42" s="208"/>
      <c r="DJ42" s="208"/>
      <c r="DK42" s="208"/>
      <c r="DL42" s="208"/>
      <c r="DM42" s="208"/>
      <c r="DN42" s="208"/>
      <c r="DO42" s="208"/>
      <c r="DP42" s="208"/>
      <c r="DQ42" s="208"/>
      <c r="DR42" s="208"/>
      <c r="DS42" s="208"/>
      <c r="DT42" s="208"/>
      <c r="DU42" s="208"/>
      <c r="DV42" s="208"/>
      <c r="DW42" s="208"/>
      <c r="DX42" s="208"/>
      <c r="DY42" s="208"/>
      <c r="DZ42" s="208"/>
      <c r="EA42" s="208"/>
      <c r="EB42" s="208"/>
      <c r="EC42" s="208"/>
      <c r="ED42" s="208"/>
      <c r="EE42" s="208"/>
      <c r="EF42" s="208"/>
      <c r="EG42" s="208"/>
      <c r="EH42" s="208"/>
      <c r="EI42" s="208"/>
      <c r="EJ42" s="208"/>
      <c r="EK42" s="208"/>
      <c r="EL42" s="208"/>
      <c r="EM42" s="208"/>
      <c r="EN42" s="208"/>
      <c r="EO42" s="208"/>
      <c r="EP42" s="208"/>
      <c r="EQ42" s="208"/>
      <c r="ER42" s="208"/>
      <c r="ES42" s="208"/>
      <c r="ET42" s="208"/>
      <c r="EU42" s="208"/>
      <c r="EV42" s="208"/>
      <c r="EW42" s="208"/>
      <c r="EX42" s="208"/>
      <c r="EY42" s="208"/>
      <c r="EZ42" s="208"/>
      <c r="FA42" s="208"/>
      <c r="FB42" s="208"/>
      <c r="FC42" s="208"/>
      <c r="FD42" s="208"/>
      <c r="FE42" s="208"/>
      <c r="FF42" s="208"/>
      <c r="FG42" s="208"/>
      <c r="FH42" s="208"/>
      <c r="FI42" s="208"/>
      <c r="FJ42" s="208"/>
      <c r="FK42" s="208"/>
      <c r="FL42" s="208"/>
      <c r="FM42" s="208"/>
      <c r="FN42" s="208"/>
      <c r="FO42" s="208"/>
      <c r="FP42" s="208"/>
      <c r="FQ42" s="208"/>
      <c r="FR42" s="208"/>
      <c r="FS42" s="208"/>
      <c r="FT42" s="208"/>
      <c r="FU42" s="208"/>
      <c r="FV42" s="208"/>
      <c r="FW42" s="208"/>
      <c r="FX42" s="208"/>
      <c r="FY42" s="208"/>
      <c r="FZ42" s="208"/>
      <c r="GA42" s="208"/>
      <c r="GB42" s="208"/>
      <c r="GC42" s="208"/>
      <c r="GD42" s="208"/>
      <c r="GE42" s="208"/>
      <c r="GF42" s="208"/>
      <c r="GG42" s="208"/>
      <c r="GH42" s="208"/>
      <c r="GI42" s="208"/>
      <c r="GJ42" s="208"/>
      <c r="GK42" s="208"/>
      <c r="GL42" s="208"/>
      <c r="GM42" s="208"/>
      <c r="GN42" s="208"/>
      <c r="GO42" s="208"/>
      <c r="GP42" s="208"/>
      <c r="GQ42" s="208"/>
      <c r="GR42" s="208"/>
      <c r="GS42" s="208"/>
      <c r="GT42" s="208"/>
      <c r="GU42" s="208"/>
      <c r="GV42" s="208"/>
      <c r="GW42" s="208"/>
      <c r="GX42" s="208"/>
      <c r="GY42" s="230"/>
      <c r="HQ42" s="218"/>
      <c r="HR42" s="218"/>
      <c r="HS42" s="218"/>
      <c r="HT42" s="218"/>
      <c r="HU42" s="218"/>
      <c r="HV42" s="218"/>
      <c r="HW42" s="218"/>
      <c r="HX42" s="218"/>
      <c r="HY42" s="218"/>
      <c r="HZ42" s="218"/>
      <c r="IA42" s="218"/>
      <c r="IB42" s="218"/>
      <c r="IC42" s="218"/>
      <c r="ID42" s="218"/>
      <c r="IE42" s="218"/>
      <c r="IF42" s="218"/>
      <c r="IG42" s="218"/>
      <c r="IH42" s="218"/>
      <c r="II42" s="218"/>
      <c r="IJ42" s="218"/>
      <c r="IK42" s="218"/>
      <c r="IL42" s="218"/>
      <c r="IM42" s="218"/>
      <c r="IN42" s="218"/>
      <c r="IO42" s="218"/>
      <c r="IP42" s="218"/>
      <c r="IQ42" s="218"/>
      <c r="IR42" s="218"/>
      <c r="IS42" s="218"/>
      <c r="IT42" s="218"/>
      <c r="IU42" s="218"/>
      <c r="IV42" s="218"/>
      <c r="IW42" s="218"/>
      <c r="IX42" s="218"/>
      <c r="IY42" s="218"/>
      <c r="IZ42" s="218"/>
      <c r="JA42" s="218"/>
      <c r="JB42" s="218"/>
      <c r="JC42" s="218"/>
      <c r="JD42" s="218"/>
      <c r="JE42" s="218"/>
      <c r="JF42" s="218"/>
      <c r="JG42" s="218"/>
      <c r="JH42" s="218"/>
      <c r="JI42" s="218"/>
      <c r="JJ42" s="218"/>
      <c r="JK42" s="218"/>
      <c r="JL42" s="218"/>
      <c r="JM42" s="218"/>
      <c r="JN42" s="218"/>
      <c r="JO42" s="218"/>
      <c r="JP42" s="218"/>
      <c r="JQ42" s="218"/>
      <c r="JR42" s="218"/>
      <c r="JS42" s="218"/>
      <c r="JT42" s="218"/>
      <c r="JU42" s="218"/>
      <c r="JV42" s="218"/>
      <c r="JW42" s="218"/>
      <c r="JX42" s="218"/>
      <c r="JY42" s="218"/>
      <c r="JZ42" s="218"/>
      <c r="KA42" s="218"/>
      <c r="KB42" s="218"/>
      <c r="KC42" s="218"/>
      <c r="KD42" s="218"/>
      <c r="KE42" s="218"/>
      <c r="KF42" s="218"/>
      <c r="KG42" s="218"/>
      <c r="KH42" s="218"/>
      <c r="KI42" s="218"/>
      <c r="KJ42" s="218"/>
      <c r="KK42" s="218"/>
      <c r="KL42" s="218"/>
      <c r="KM42" s="218"/>
      <c r="KN42" s="218"/>
      <c r="KO42" s="218"/>
      <c r="KP42" s="218"/>
      <c r="KQ42" s="218"/>
      <c r="KR42" s="218"/>
      <c r="KS42" s="218"/>
      <c r="KT42" s="218"/>
      <c r="KU42" s="218"/>
      <c r="KV42" s="218"/>
      <c r="KW42" s="218"/>
      <c r="KX42" s="218"/>
      <c r="KY42" s="218"/>
      <c r="KZ42" s="218"/>
      <c r="LA42" s="218"/>
      <c r="LB42" s="218"/>
      <c r="LC42" s="218"/>
      <c r="LD42" s="218"/>
      <c r="LE42" s="218"/>
      <c r="LF42" s="218"/>
      <c r="LG42" s="218"/>
      <c r="LH42" s="218"/>
      <c r="LI42" s="218"/>
      <c r="LJ42" s="218"/>
      <c r="LK42" s="218"/>
      <c r="LL42" s="218"/>
      <c r="LM42" s="218"/>
      <c r="LN42" s="218"/>
      <c r="LO42" s="218"/>
      <c r="LP42" s="218"/>
      <c r="LQ42" s="218"/>
      <c r="LR42" s="218"/>
      <c r="LS42" s="218"/>
      <c r="LT42" s="218"/>
      <c r="LU42" s="218"/>
      <c r="LV42" s="218"/>
      <c r="LW42" s="218"/>
      <c r="LX42" s="218"/>
      <c r="LY42" s="218"/>
      <c r="LZ42" s="218"/>
      <c r="MA42" s="218"/>
      <c r="MB42" s="218"/>
      <c r="MC42" s="218"/>
      <c r="MD42" s="218"/>
      <c r="ME42" s="218"/>
      <c r="MF42" s="218"/>
      <c r="MG42" s="218"/>
      <c r="MH42" s="218"/>
      <c r="MI42" s="218"/>
      <c r="MJ42" s="218"/>
      <c r="MK42" s="218"/>
      <c r="ML42" s="218"/>
      <c r="MM42" s="218"/>
      <c r="MN42" s="218"/>
      <c r="MO42" s="218"/>
      <c r="MP42" s="218"/>
      <c r="MQ42" s="218"/>
      <c r="MR42" s="218"/>
    </row>
    <row r="43" spans="1:356" s="201" customFormat="1" ht="15" customHeight="1" x14ac:dyDescent="0.15">
      <c r="A43" s="7"/>
      <c r="B43" s="199">
        <v>39</v>
      </c>
      <c r="C43" s="513"/>
      <c r="D43" s="496" t="s">
        <v>189</v>
      </c>
      <c r="E43" s="558" t="s">
        <v>573</v>
      </c>
      <c r="F43" s="559"/>
      <c r="G43" s="56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211"/>
      <c r="DL43" s="211"/>
      <c r="DM43" s="211"/>
      <c r="DN43" s="211"/>
      <c r="DO43" s="211"/>
      <c r="DP43" s="211"/>
      <c r="DQ43" s="211"/>
      <c r="DR43" s="211"/>
      <c r="DS43" s="211"/>
      <c r="DT43" s="211"/>
      <c r="DU43" s="211"/>
      <c r="DV43" s="211"/>
      <c r="DW43" s="211"/>
      <c r="DX43" s="211"/>
      <c r="DY43" s="211"/>
      <c r="DZ43" s="211"/>
      <c r="EA43" s="211"/>
      <c r="EB43" s="211"/>
      <c r="EC43" s="211"/>
      <c r="ED43" s="211"/>
      <c r="EE43" s="211"/>
      <c r="EF43" s="211"/>
      <c r="EG43" s="211"/>
      <c r="EH43" s="211"/>
      <c r="EI43" s="211"/>
      <c r="EJ43" s="211"/>
      <c r="EK43" s="211"/>
      <c r="EL43" s="211"/>
      <c r="EM43" s="211"/>
      <c r="EN43" s="211"/>
      <c r="EO43" s="211"/>
      <c r="EP43" s="211"/>
      <c r="EQ43" s="211"/>
      <c r="ER43" s="211"/>
      <c r="ES43" s="211"/>
      <c r="ET43" s="211"/>
      <c r="EU43" s="211"/>
      <c r="EV43" s="211"/>
      <c r="EW43" s="211"/>
      <c r="EX43" s="211"/>
      <c r="EY43" s="211"/>
      <c r="EZ43" s="211"/>
      <c r="FA43" s="211"/>
      <c r="FB43" s="211"/>
      <c r="FC43" s="211"/>
      <c r="FD43" s="211"/>
      <c r="FE43" s="211"/>
      <c r="FF43" s="211"/>
      <c r="FG43" s="211"/>
      <c r="FH43" s="211"/>
      <c r="FI43" s="211"/>
      <c r="FJ43" s="211"/>
      <c r="FK43" s="211"/>
      <c r="FL43" s="211"/>
      <c r="FM43" s="211"/>
      <c r="FN43" s="211"/>
      <c r="FO43" s="211"/>
      <c r="FP43" s="211"/>
      <c r="FQ43" s="211"/>
      <c r="FR43" s="211"/>
      <c r="FS43" s="211"/>
      <c r="FT43" s="211"/>
      <c r="FU43" s="211"/>
      <c r="FV43" s="211"/>
      <c r="FW43" s="211"/>
      <c r="FX43" s="211"/>
      <c r="FY43" s="211"/>
      <c r="FZ43" s="211"/>
      <c r="GA43" s="211"/>
      <c r="GB43" s="211"/>
      <c r="GC43" s="211"/>
      <c r="GD43" s="211"/>
      <c r="GE43" s="211"/>
      <c r="GF43" s="211"/>
      <c r="GG43" s="211"/>
      <c r="GH43" s="211"/>
      <c r="GI43" s="211"/>
      <c r="GJ43" s="211"/>
      <c r="GK43" s="211"/>
      <c r="GL43" s="211"/>
      <c r="GM43" s="211"/>
      <c r="GN43" s="211"/>
      <c r="GO43" s="211"/>
      <c r="GP43" s="211"/>
      <c r="GQ43" s="211"/>
      <c r="GR43" s="211"/>
      <c r="GS43" s="211"/>
      <c r="GT43" s="211"/>
      <c r="GU43" s="211"/>
      <c r="GV43" s="211"/>
      <c r="GW43" s="211"/>
      <c r="GX43" s="211"/>
      <c r="GY43" s="233"/>
      <c r="HQ43" s="218"/>
      <c r="HR43" s="218"/>
      <c r="HS43" s="218"/>
      <c r="HT43" s="218"/>
      <c r="HU43" s="218"/>
      <c r="HV43" s="218"/>
      <c r="HW43" s="218"/>
      <c r="HX43" s="218"/>
      <c r="HY43" s="218"/>
      <c r="HZ43" s="218"/>
      <c r="IA43" s="218"/>
      <c r="IB43" s="218"/>
      <c r="IC43" s="218"/>
      <c r="ID43" s="218"/>
      <c r="IE43" s="218"/>
      <c r="IF43" s="218"/>
      <c r="IG43" s="218"/>
      <c r="IH43" s="218"/>
      <c r="II43" s="218"/>
      <c r="IJ43" s="218"/>
      <c r="IK43" s="218"/>
      <c r="IL43" s="218"/>
      <c r="IM43" s="218"/>
      <c r="IN43" s="218"/>
      <c r="IO43" s="218"/>
      <c r="IP43" s="218"/>
      <c r="IQ43" s="218"/>
      <c r="IR43" s="218"/>
      <c r="IS43" s="218"/>
      <c r="IT43" s="218"/>
      <c r="IU43" s="218"/>
      <c r="IV43" s="218"/>
      <c r="IW43" s="218"/>
      <c r="IX43" s="218"/>
      <c r="IY43" s="218"/>
      <c r="IZ43" s="218"/>
      <c r="JA43" s="218"/>
      <c r="JB43" s="218"/>
      <c r="JC43" s="218"/>
      <c r="JD43" s="218"/>
      <c r="JE43" s="218"/>
      <c r="JF43" s="218"/>
      <c r="JG43" s="218"/>
      <c r="JH43" s="218"/>
      <c r="JI43" s="218"/>
      <c r="JJ43" s="218"/>
      <c r="JK43" s="218"/>
      <c r="JL43" s="218"/>
      <c r="JM43" s="218"/>
      <c r="JN43" s="218"/>
      <c r="JO43" s="218"/>
      <c r="JP43" s="218"/>
      <c r="JQ43" s="218"/>
      <c r="JR43" s="218"/>
      <c r="JS43" s="218"/>
      <c r="JT43" s="218"/>
      <c r="JU43" s="218"/>
      <c r="JV43" s="218"/>
      <c r="JW43" s="218"/>
      <c r="JX43" s="218"/>
      <c r="JY43" s="218"/>
      <c r="JZ43" s="218"/>
      <c r="KA43" s="218"/>
      <c r="KB43" s="218"/>
      <c r="KC43" s="218"/>
      <c r="KD43" s="218"/>
      <c r="KE43" s="218"/>
      <c r="KF43" s="218"/>
      <c r="KG43" s="218"/>
      <c r="KH43" s="218"/>
      <c r="KI43" s="218"/>
      <c r="KJ43" s="218"/>
      <c r="KK43" s="218"/>
      <c r="KL43" s="218"/>
      <c r="KM43" s="218"/>
      <c r="KN43" s="218"/>
      <c r="KO43" s="218"/>
      <c r="KP43" s="218"/>
      <c r="KQ43" s="218"/>
      <c r="KR43" s="218"/>
      <c r="KS43" s="218"/>
      <c r="KT43" s="218"/>
      <c r="KU43" s="218"/>
      <c r="KV43" s="218"/>
      <c r="KW43" s="218"/>
      <c r="KX43" s="218"/>
      <c r="KY43" s="218"/>
      <c r="KZ43" s="218"/>
      <c r="LA43" s="218"/>
      <c r="LB43" s="218"/>
      <c r="LC43" s="218"/>
      <c r="LD43" s="218"/>
      <c r="LE43" s="218"/>
      <c r="LF43" s="218"/>
      <c r="LG43" s="218"/>
      <c r="LH43" s="218"/>
      <c r="LI43" s="218"/>
      <c r="LJ43" s="218"/>
      <c r="LK43" s="218"/>
      <c r="LL43" s="218"/>
      <c r="LM43" s="218"/>
      <c r="LN43" s="218"/>
      <c r="LO43" s="218"/>
      <c r="LP43" s="218"/>
      <c r="LQ43" s="218"/>
      <c r="LR43" s="218"/>
      <c r="LS43" s="218"/>
      <c r="LT43" s="218"/>
      <c r="LU43" s="218"/>
      <c r="LV43" s="218"/>
      <c r="LW43" s="218"/>
      <c r="LX43" s="218"/>
      <c r="LY43" s="218"/>
      <c r="LZ43" s="218"/>
      <c r="MA43" s="218"/>
      <c r="MB43" s="218"/>
      <c r="MC43" s="218"/>
      <c r="MD43" s="218"/>
      <c r="ME43" s="218"/>
      <c r="MF43" s="218"/>
      <c r="MG43" s="218"/>
      <c r="MH43" s="218"/>
      <c r="MI43" s="218"/>
      <c r="MJ43" s="218"/>
      <c r="MK43" s="218"/>
      <c r="ML43" s="218"/>
      <c r="MM43" s="218"/>
      <c r="MN43" s="218"/>
      <c r="MO43" s="218"/>
      <c r="MP43" s="218"/>
      <c r="MQ43" s="218"/>
      <c r="MR43" s="218"/>
    </row>
    <row r="44" spans="1:356" s="201" customFormat="1" ht="15" customHeight="1" x14ac:dyDescent="0.15">
      <c r="A44" s="7"/>
      <c r="B44" s="199">
        <v>40</v>
      </c>
      <c r="C44" s="513"/>
      <c r="D44" s="497"/>
      <c r="E44" s="558" t="s">
        <v>571</v>
      </c>
      <c r="F44" s="559"/>
      <c r="G44" s="560"/>
      <c r="H44" s="404" t="str">
        <f>IF(H$43=0,"",VLOOKUP(H$43,指定店情報!$B$8:$D$17,2))</f>
        <v/>
      </c>
      <c r="I44" s="404" t="str">
        <f>IF(I$43=0,"",VLOOKUP(I$43,指定店情報!$B$8:$D$17,2))</f>
        <v/>
      </c>
      <c r="J44" s="404" t="str">
        <f>IF(J$43=0,"",VLOOKUP(J$43,指定店情報!$B$8:$D$17,2))</f>
        <v/>
      </c>
      <c r="K44" s="404" t="str">
        <f>IF(K$43=0,"",VLOOKUP(K$43,指定店情報!$B$8:$D$17,2))</f>
        <v/>
      </c>
      <c r="L44" s="404" t="str">
        <f>IF(L$43=0,"",VLOOKUP(L$43,指定店情報!$B$8:$D$17,2))</f>
        <v/>
      </c>
      <c r="M44" s="404" t="str">
        <f>IF(M$43=0,"",VLOOKUP(M$43,指定店情報!$B$8:$D$17,2))</f>
        <v/>
      </c>
      <c r="N44" s="404" t="str">
        <f>IF(N$43=0,"",VLOOKUP(N$43,指定店情報!$B$8:$D$17,2))</f>
        <v/>
      </c>
      <c r="O44" s="404" t="str">
        <f>IF(O$43=0,"",VLOOKUP(O$43,指定店情報!$B$8:$D$17,2))</f>
        <v/>
      </c>
      <c r="P44" s="404" t="str">
        <f>IF(P$43=0,"",VLOOKUP(P$43,指定店情報!$B$8:$D$17,2))</f>
        <v/>
      </c>
      <c r="Q44" s="404" t="str">
        <f>IF(Q$43=0,"",VLOOKUP(Q$43,指定店情報!$B$8:$D$17,2))</f>
        <v/>
      </c>
      <c r="R44" s="404" t="str">
        <f>IF(R$43=0,"",VLOOKUP(R$43,指定店情報!$B$8:$D$17,2))</f>
        <v/>
      </c>
      <c r="S44" s="404" t="str">
        <f>IF(S$43=0,"",VLOOKUP(S$43,指定店情報!$B$8:$D$17,2))</f>
        <v/>
      </c>
      <c r="T44" s="404" t="str">
        <f>IF(T$43=0,"",VLOOKUP(T$43,指定店情報!$B$8:$D$17,2))</f>
        <v/>
      </c>
      <c r="U44" s="404" t="str">
        <f>IF(U$43=0,"",VLOOKUP(U$43,指定店情報!$B$8:$D$17,2))</f>
        <v/>
      </c>
      <c r="V44" s="404" t="str">
        <f>IF(V$43=0,"",VLOOKUP(V$43,指定店情報!$B$8:$D$17,2))</f>
        <v/>
      </c>
      <c r="W44" s="404" t="str">
        <f>IF(W$43=0,"",VLOOKUP(W$43,指定店情報!$B$8:$D$17,2))</f>
        <v/>
      </c>
      <c r="X44" s="404" t="str">
        <f>IF(X$43=0,"",VLOOKUP(X$43,指定店情報!$B$8:$D$17,2))</f>
        <v/>
      </c>
      <c r="Y44" s="404" t="str">
        <f>IF(Y$43=0,"",VLOOKUP(Y$43,指定店情報!$B$8:$D$17,2))</f>
        <v/>
      </c>
      <c r="Z44" s="404" t="str">
        <f>IF(Z$43=0,"",VLOOKUP(Z$43,指定店情報!$B$8:$D$17,2))</f>
        <v/>
      </c>
      <c r="AA44" s="404" t="str">
        <f>IF(AA$43=0,"",VLOOKUP(AA$43,指定店情報!$B$8:$D$17,2))</f>
        <v/>
      </c>
      <c r="AB44" s="404" t="str">
        <f>IF(AB$43=0,"",VLOOKUP(AB$43,指定店情報!$B$8:$D$17,2))</f>
        <v/>
      </c>
      <c r="AC44" s="404" t="str">
        <f>IF(AC$43=0,"",VLOOKUP(AC$43,指定店情報!$B$8:$D$17,2))</f>
        <v/>
      </c>
      <c r="AD44" s="404" t="str">
        <f>IF(AD$43=0,"",VLOOKUP(AD$43,指定店情報!$B$8:$D$17,2))</f>
        <v/>
      </c>
      <c r="AE44" s="404" t="str">
        <f>IF(AE$43=0,"",VLOOKUP(AE$43,指定店情報!$B$8:$D$17,2))</f>
        <v/>
      </c>
      <c r="AF44" s="404" t="str">
        <f>IF(AF$43=0,"",VLOOKUP(AF$43,指定店情報!$B$8:$D$17,2))</f>
        <v/>
      </c>
      <c r="AG44" s="404" t="str">
        <f>IF(AG$43=0,"",VLOOKUP(AG$43,指定店情報!$B$8:$D$17,2))</f>
        <v/>
      </c>
      <c r="AH44" s="404" t="str">
        <f>IF(AH$43=0,"",VLOOKUP(AH$43,指定店情報!$B$8:$D$17,2))</f>
        <v/>
      </c>
      <c r="AI44" s="404" t="str">
        <f>IF(AI$43=0,"",VLOOKUP(AI$43,指定店情報!$B$8:$D$17,2))</f>
        <v/>
      </c>
      <c r="AJ44" s="404" t="str">
        <f>IF(AJ$43=0,"",VLOOKUP(AJ$43,指定店情報!$B$8:$D$17,2))</f>
        <v/>
      </c>
      <c r="AK44" s="404" t="str">
        <f>IF(AK$43=0,"",VLOOKUP(AK$43,指定店情報!$B$8:$D$17,2))</f>
        <v/>
      </c>
      <c r="AL44" s="404" t="str">
        <f>IF(AL$43=0,"",VLOOKUP(AL$43,指定店情報!$B$8:$D$17,2))</f>
        <v/>
      </c>
      <c r="AM44" s="404" t="str">
        <f>IF(AM$43=0,"",VLOOKUP(AM$43,指定店情報!$B$8:$D$17,2))</f>
        <v/>
      </c>
      <c r="AN44" s="404" t="str">
        <f>IF(AN$43=0,"",VLOOKUP(AN$43,指定店情報!$B$8:$D$17,2))</f>
        <v/>
      </c>
      <c r="AO44" s="404" t="str">
        <f>IF(AO$43=0,"",VLOOKUP(AO$43,指定店情報!$B$8:$D$17,2))</f>
        <v/>
      </c>
      <c r="AP44" s="404" t="str">
        <f>IF(AP$43=0,"",VLOOKUP(AP$43,指定店情報!$B$8:$D$17,2))</f>
        <v/>
      </c>
      <c r="AQ44" s="404" t="str">
        <f>IF(AQ$43=0,"",VLOOKUP(AQ$43,指定店情報!$B$8:$D$17,2))</f>
        <v/>
      </c>
      <c r="AR44" s="404" t="str">
        <f>IF(AR$43=0,"",VLOOKUP(AR$43,指定店情報!$B$8:$D$17,2))</f>
        <v/>
      </c>
      <c r="AS44" s="404" t="str">
        <f>IF(AS$43=0,"",VLOOKUP(AS$43,指定店情報!$B$8:$D$17,2))</f>
        <v/>
      </c>
      <c r="AT44" s="404" t="str">
        <f>IF(AT$43=0,"",VLOOKUP(AT$43,指定店情報!$B$8:$D$17,2))</f>
        <v/>
      </c>
      <c r="AU44" s="404" t="str">
        <f>IF(AU$43=0,"",VLOOKUP(AU$43,指定店情報!$B$8:$D$17,2))</f>
        <v/>
      </c>
      <c r="AV44" s="404" t="str">
        <f>IF(AV$43=0,"",VLOOKUP(AV$43,指定店情報!$B$8:$D$17,2))</f>
        <v/>
      </c>
      <c r="AW44" s="404" t="str">
        <f>IF(AW$43=0,"",VLOOKUP(AW$43,指定店情報!$B$8:$D$17,2))</f>
        <v/>
      </c>
      <c r="AX44" s="404" t="str">
        <f>IF(AX$43=0,"",VLOOKUP(AX$43,指定店情報!$B$8:$D$17,2))</f>
        <v/>
      </c>
      <c r="AY44" s="404" t="str">
        <f>IF(AY$43=0,"",VLOOKUP(AY$43,指定店情報!$B$8:$D$17,2))</f>
        <v/>
      </c>
      <c r="AZ44" s="404" t="str">
        <f>IF(AZ$43=0,"",VLOOKUP(AZ$43,指定店情報!$B$8:$D$17,2))</f>
        <v/>
      </c>
      <c r="BA44" s="404" t="str">
        <f>IF(BA$43=0,"",VLOOKUP(BA$43,指定店情報!$B$8:$D$17,2))</f>
        <v/>
      </c>
      <c r="BB44" s="404" t="str">
        <f>IF(BB$43=0,"",VLOOKUP(BB$43,指定店情報!$B$8:$D$17,2))</f>
        <v/>
      </c>
      <c r="BC44" s="404" t="str">
        <f>IF(BC$43=0,"",VLOOKUP(BC$43,指定店情報!$B$8:$D$17,2))</f>
        <v/>
      </c>
      <c r="BD44" s="404" t="str">
        <f>IF(BD$43=0,"",VLOOKUP(BD$43,指定店情報!$B$8:$D$17,2))</f>
        <v/>
      </c>
      <c r="BE44" s="404" t="str">
        <f>IF(BE$43=0,"",VLOOKUP(BE$43,指定店情報!$B$8:$D$17,2))</f>
        <v/>
      </c>
      <c r="BF44" s="404" t="str">
        <f>IF(BF$43=0,"",VLOOKUP(BF$43,指定店情報!$B$8:$D$17,2))</f>
        <v/>
      </c>
      <c r="BG44" s="404" t="str">
        <f>IF(BG$43=0,"",VLOOKUP(BG$43,指定店情報!$B$8:$D$17,2))</f>
        <v/>
      </c>
      <c r="BH44" s="404" t="str">
        <f>IF(BH$43=0,"",VLOOKUP(BH$43,指定店情報!$B$8:$D$17,2))</f>
        <v/>
      </c>
      <c r="BI44" s="404" t="str">
        <f>IF(BI$43=0,"",VLOOKUP(BI$43,指定店情報!$B$8:$D$17,2))</f>
        <v/>
      </c>
      <c r="BJ44" s="404" t="str">
        <f>IF(BJ$43=0,"",VLOOKUP(BJ$43,指定店情報!$B$8:$D$17,2))</f>
        <v/>
      </c>
      <c r="BK44" s="404" t="str">
        <f>IF(BK$43=0,"",VLOOKUP(BK$43,指定店情報!$B$8:$D$17,2))</f>
        <v/>
      </c>
      <c r="BL44" s="404" t="str">
        <f>IF(BL$43=0,"",VLOOKUP(BL$43,指定店情報!$B$8:$D$17,2))</f>
        <v/>
      </c>
      <c r="BM44" s="404" t="str">
        <f>IF(BM$43=0,"",VLOOKUP(BM$43,指定店情報!$B$8:$D$17,2))</f>
        <v/>
      </c>
      <c r="BN44" s="404" t="str">
        <f>IF(BN$43=0,"",VLOOKUP(BN$43,指定店情報!$B$8:$D$17,2))</f>
        <v/>
      </c>
      <c r="BO44" s="404" t="str">
        <f>IF(BO$43=0,"",VLOOKUP(BO$43,指定店情報!$B$8:$D$17,2))</f>
        <v/>
      </c>
      <c r="BP44" s="404" t="str">
        <f>IF(BP$43=0,"",VLOOKUP(BP$43,指定店情報!$B$8:$D$17,2))</f>
        <v/>
      </c>
      <c r="BQ44" s="404" t="str">
        <f>IF(BQ$43=0,"",VLOOKUP(BQ$43,指定店情報!$B$8:$D$17,2))</f>
        <v/>
      </c>
      <c r="BR44" s="404" t="str">
        <f>IF(BR$43=0,"",VLOOKUP(BR$43,指定店情報!$B$8:$D$17,2))</f>
        <v/>
      </c>
      <c r="BS44" s="404" t="str">
        <f>IF(BS$43=0,"",VLOOKUP(BS$43,指定店情報!$B$8:$D$17,2))</f>
        <v/>
      </c>
      <c r="BT44" s="404" t="str">
        <f>IF(BT$43=0,"",VLOOKUP(BT$43,指定店情報!$B$8:$D$17,2))</f>
        <v/>
      </c>
      <c r="BU44" s="404" t="str">
        <f>IF(BU$43=0,"",VLOOKUP(BU$43,指定店情報!$B$8:$D$17,2))</f>
        <v/>
      </c>
      <c r="BV44" s="404" t="str">
        <f>IF(BV$43=0,"",VLOOKUP(BV$43,指定店情報!$B$8:$D$17,2))</f>
        <v/>
      </c>
      <c r="BW44" s="404" t="str">
        <f>IF(BW$43=0,"",VLOOKUP(BW$43,指定店情報!$B$8:$D$17,2))</f>
        <v/>
      </c>
      <c r="BX44" s="404" t="str">
        <f>IF(BX$43=0,"",VLOOKUP(BX$43,指定店情報!$B$8:$D$17,2))</f>
        <v/>
      </c>
      <c r="BY44" s="404" t="str">
        <f>IF(BY$43=0,"",VLOOKUP(BY$43,指定店情報!$B$8:$D$17,2))</f>
        <v/>
      </c>
      <c r="BZ44" s="404" t="str">
        <f>IF(BZ$43=0,"",VLOOKUP(BZ$43,指定店情報!$B$8:$D$17,2))</f>
        <v/>
      </c>
      <c r="CA44" s="404" t="str">
        <f>IF(CA$43=0,"",VLOOKUP(CA$43,指定店情報!$B$8:$D$17,2))</f>
        <v/>
      </c>
      <c r="CB44" s="404" t="str">
        <f>IF(CB$43=0,"",VLOOKUP(CB$43,指定店情報!$B$8:$D$17,2))</f>
        <v/>
      </c>
      <c r="CC44" s="404" t="str">
        <f>IF(CC$43=0,"",VLOOKUP(CC$43,指定店情報!$B$8:$D$17,2))</f>
        <v/>
      </c>
      <c r="CD44" s="404" t="str">
        <f>IF(CD$43=0,"",VLOOKUP(CD$43,指定店情報!$B$8:$D$17,2))</f>
        <v/>
      </c>
      <c r="CE44" s="404" t="str">
        <f>IF(CE$43=0,"",VLOOKUP(CE$43,指定店情報!$B$8:$D$17,2))</f>
        <v/>
      </c>
      <c r="CF44" s="404" t="str">
        <f>IF(CF$43=0,"",VLOOKUP(CF$43,指定店情報!$B$8:$D$17,2))</f>
        <v/>
      </c>
      <c r="CG44" s="404" t="str">
        <f>IF(CG$43=0,"",VLOOKUP(CG$43,指定店情報!$B$8:$D$17,2))</f>
        <v/>
      </c>
      <c r="CH44" s="404" t="str">
        <f>IF(CH$43=0,"",VLOOKUP(CH$43,指定店情報!$B$8:$D$17,2))</f>
        <v/>
      </c>
      <c r="CI44" s="404" t="str">
        <f>IF(CI$43=0,"",VLOOKUP(CI$43,指定店情報!$B$8:$D$17,2))</f>
        <v/>
      </c>
      <c r="CJ44" s="404" t="str">
        <f>IF(CJ$43=0,"",VLOOKUP(CJ$43,指定店情報!$B$8:$D$17,2))</f>
        <v/>
      </c>
      <c r="CK44" s="404" t="str">
        <f>IF(CK$43=0,"",VLOOKUP(CK$43,指定店情報!$B$8:$D$17,2))</f>
        <v/>
      </c>
      <c r="CL44" s="404" t="str">
        <f>IF(CL$43=0,"",VLOOKUP(CL$43,指定店情報!$B$8:$D$17,2))</f>
        <v/>
      </c>
      <c r="CM44" s="404" t="str">
        <f>IF(CM$43=0,"",VLOOKUP(CM$43,指定店情報!$B$8:$D$17,2))</f>
        <v/>
      </c>
      <c r="CN44" s="404" t="str">
        <f>IF(CN$43=0,"",VLOOKUP(CN$43,指定店情報!$B$8:$D$17,2))</f>
        <v/>
      </c>
      <c r="CO44" s="404" t="str">
        <f>IF(CO$43=0,"",VLOOKUP(CO$43,指定店情報!$B$8:$D$17,2))</f>
        <v/>
      </c>
      <c r="CP44" s="404" t="str">
        <f>IF(CP$43=0,"",VLOOKUP(CP$43,指定店情報!$B$8:$D$17,2))</f>
        <v/>
      </c>
      <c r="CQ44" s="404" t="str">
        <f>IF(CQ$43=0,"",VLOOKUP(CQ$43,指定店情報!$B$8:$D$17,2))</f>
        <v/>
      </c>
      <c r="CR44" s="404" t="str">
        <f>IF(CR$43=0,"",VLOOKUP(CR$43,指定店情報!$B$8:$D$17,2))</f>
        <v/>
      </c>
      <c r="CS44" s="404" t="str">
        <f>IF(CS$43=0,"",VLOOKUP(CS$43,指定店情報!$B$8:$D$17,2))</f>
        <v/>
      </c>
      <c r="CT44" s="404" t="str">
        <f>IF(CT$43=0,"",VLOOKUP(CT$43,指定店情報!$B$8:$D$17,2))</f>
        <v/>
      </c>
      <c r="CU44" s="404" t="str">
        <f>IF(CU$43=0,"",VLOOKUP(CU$43,指定店情報!$B$8:$D$17,2))</f>
        <v/>
      </c>
      <c r="CV44" s="404" t="str">
        <f>IF(CV$43=0,"",VLOOKUP(CV$43,指定店情報!$B$8:$D$17,2))</f>
        <v/>
      </c>
      <c r="CW44" s="404" t="str">
        <f>IF(CW$43=0,"",VLOOKUP(CW$43,指定店情報!$B$8:$D$17,2))</f>
        <v/>
      </c>
      <c r="CX44" s="404" t="str">
        <f>IF(CX$43=0,"",VLOOKUP(CX$43,指定店情報!$B$8:$D$17,2))</f>
        <v/>
      </c>
      <c r="CY44" s="404" t="str">
        <f>IF(CY$43=0,"",VLOOKUP(CY$43,指定店情報!$B$8:$D$17,2))</f>
        <v/>
      </c>
      <c r="CZ44" s="404" t="str">
        <f>IF(CZ$43=0,"",VLOOKUP(CZ$43,指定店情報!$B$8:$D$17,2))</f>
        <v/>
      </c>
      <c r="DA44" s="404" t="str">
        <f>IF(DA$43=0,"",VLOOKUP(DA$43,指定店情報!$B$8:$D$17,2))</f>
        <v/>
      </c>
      <c r="DB44" s="404" t="str">
        <f>IF(DB$43=0,"",VLOOKUP(DB$43,指定店情報!$B$8:$D$17,2))</f>
        <v/>
      </c>
      <c r="DC44" s="404" t="str">
        <f>IF(DC$43=0,"",VLOOKUP(DC$43,指定店情報!$B$8:$D$17,2))</f>
        <v/>
      </c>
      <c r="DD44" s="404" t="str">
        <f>IF(DD$43=0,"",VLOOKUP(DD$43,指定店情報!$B$8:$D$17,2))</f>
        <v/>
      </c>
      <c r="DE44" s="404" t="str">
        <f>IF(DE$43=0,"",VLOOKUP(DE$43,指定店情報!$B$8:$D$17,2))</f>
        <v/>
      </c>
      <c r="DF44" s="404" t="str">
        <f>IF(DF$43=0,"",VLOOKUP(DF$43,指定店情報!$B$8:$D$17,2))</f>
        <v/>
      </c>
      <c r="DG44" s="404" t="str">
        <f>IF(DG$43=0,"",VLOOKUP(DG$43,指定店情報!$B$8:$D$17,2))</f>
        <v/>
      </c>
      <c r="DH44" s="404" t="str">
        <f>IF(DH$43=0,"",VLOOKUP(DH$43,指定店情報!$B$8:$D$17,2))</f>
        <v/>
      </c>
      <c r="DI44" s="404" t="str">
        <f>IF(DI$43=0,"",VLOOKUP(DI$43,指定店情報!$B$8:$D$17,2))</f>
        <v/>
      </c>
      <c r="DJ44" s="404" t="str">
        <f>IF(DJ$43=0,"",VLOOKUP(DJ$43,指定店情報!$B$8:$D$17,2))</f>
        <v/>
      </c>
      <c r="DK44" s="404" t="str">
        <f>IF(DK$43=0,"",VLOOKUP(DK$43,指定店情報!$B$8:$D$17,2))</f>
        <v/>
      </c>
      <c r="DL44" s="404" t="str">
        <f>IF(DL$43=0,"",VLOOKUP(DL$43,指定店情報!$B$8:$D$17,2))</f>
        <v/>
      </c>
      <c r="DM44" s="404" t="str">
        <f>IF(DM$43=0,"",VLOOKUP(DM$43,指定店情報!$B$8:$D$17,2))</f>
        <v/>
      </c>
      <c r="DN44" s="404" t="str">
        <f>IF(DN$43=0,"",VLOOKUP(DN$43,指定店情報!$B$8:$D$17,2))</f>
        <v/>
      </c>
      <c r="DO44" s="404" t="str">
        <f>IF(DO$43=0,"",VLOOKUP(DO$43,指定店情報!$B$8:$D$17,2))</f>
        <v/>
      </c>
      <c r="DP44" s="404" t="str">
        <f>IF(DP$43=0,"",VLOOKUP(DP$43,指定店情報!$B$8:$D$17,2))</f>
        <v/>
      </c>
      <c r="DQ44" s="404" t="str">
        <f>IF(DQ$43=0,"",VLOOKUP(DQ$43,指定店情報!$B$8:$D$17,2))</f>
        <v/>
      </c>
      <c r="DR44" s="404" t="str">
        <f>IF(DR$43=0,"",VLOOKUP(DR$43,指定店情報!$B$8:$D$17,2))</f>
        <v/>
      </c>
      <c r="DS44" s="404" t="str">
        <f>IF(DS$43=0,"",VLOOKUP(DS$43,指定店情報!$B$8:$D$17,2))</f>
        <v/>
      </c>
      <c r="DT44" s="404" t="str">
        <f>IF(DT$43=0,"",VLOOKUP(DT$43,指定店情報!$B$8:$D$17,2))</f>
        <v/>
      </c>
      <c r="DU44" s="404" t="str">
        <f>IF(DU$43=0,"",VLOOKUP(DU$43,指定店情報!$B$8:$D$17,2))</f>
        <v/>
      </c>
      <c r="DV44" s="404" t="str">
        <f>IF(DV$43=0,"",VLOOKUP(DV$43,指定店情報!$B$8:$D$17,2))</f>
        <v/>
      </c>
      <c r="DW44" s="404" t="str">
        <f>IF(DW$43=0,"",VLOOKUP(DW$43,指定店情報!$B$8:$D$17,2))</f>
        <v/>
      </c>
      <c r="DX44" s="404" t="str">
        <f>IF(DX$43=0,"",VLOOKUP(DX$43,指定店情報!$B$8:$D$17,2))</f>
        <v/>
      </c>
      <c r="DY44" s="404" t="str">
        <f>IF(DY$43=0,"",VLOOKUP(DY$43,指定店情報!$B$8:$D$17,2))</f>
        <v/>
      </c>
      <c r="DZ44" s="404" t="str">
        <f>IF(DZ$43=0,"",VLOOKUP(DZ$43,指定店情報!$B$8:$D$17,2))</f>
        <v/>
      </c>
      <c r="EA44" s="404" t="str">
        <f>IF(EA$43=0,"",VLOOKUP(EA$43,指定店情報!$B$8:$D$17,2))</f>
        <v/>
      </c>
      <c r="EB44" s="404" t="str">
        <f>IF(EB$43=0,"",VLOOKUP(EB$43,指定店情報!$B$8:$D$17,2))</f>
        <v/>
      </c>
      <c r="EC44" s="404" t="str">
        <f>IF(EC$43=0,"",VLOOKUP(EC$43,指定店情報!$B$8:$D$17,2))</f>
        <v/>
      </c>
      <c r="ED44" s="404" t="str">
        <f>IF(ED$43=0,"",VLOOKUP(ED$43,指定店情報!$B$8:$D$17,2))</f>
        <v/>
      </c>
      <c r="EE44" s="404" t="str">
        <f>IF(EE$43=0,"",VLOOKUP(EE$43,指定店情報!$B$8:$D$17,2))</f>
        <v/>
      </c>
      <c r="EF44" s="404" t="str">
        <f>IF(EF$43=0,"",VLOOKUP(EF$43,指定店情報!$B$8:$D$17,2))</f>
        <v/>
      </c>
      <c r="EG44" s="404" t="str">
        <f>IF(EG$43=0,"",VLOOKUP(EG$43,指定店情報!$B$8:$D$17,2))</f>
        <v/>
      </c>
      <c r="EH44" s="404" t="str">
        <f>IF(EH$43=0,"",VLOOKUP(EH$43,指定店情報!$B$8:$D$17,2))</f>
        <v/>
      </c>
      <c r="EI44" s="404" t="str">
        <f>IF(EI$43=0,"",VLOOKUP(EI$43,指定店情報!$B$8:$D$17,2))</f>
        <v/>
      </c>
      <c r="EJ44" s="404" t="str">
        <f>IF(EJ$43=0,"",VLOOKUP(EJ$43,指定店情報!$B$8:$D$17,2))</f>
        <v/>
      </c>
      <c r="EK44" s="404" t="str">
        <f>IF(EK$43=0,"",VLOOKUP(EK$43,指定店情報!$B$8:$D$17,2))</f>
        <v/>
      </c>
      <c r="EL44" s="404" t="str">
        <f>IF(EL$43=0,"",VLOOKUP(EL$43,指定店情報!$B$8:$D$17,2))</f>
        <v/>
      </c>
      <c r="EM44" s="404" t="str">
        <f>IF(EM$43=0,"",VLOOKUP(EM$43,指定店情報!$B$8:$D$17,2))</f>
        <v/>
      </c>
      <c r="EN44" s="404" t="str">
        <f>IF(EN$43=0,"",VLOOKUP(EN$43,指定店情報!$B$8:$D$17,2))</f>
        <v/>
      </c>
      <c r="EO44" s="404" t="str">
        <f>IF(EO$43=0,"",VLOOKUP(EO$43,指定店情報!$B$8:$D$17,2))</f>
        <v/>
      </c>
      <c r="EP44" s="404" t="str">
        <f>IF(EP$43=0,"",VLOOKUP(EP$43,指定店情報!$B$8:$D$17,2))</f>
        <v/>
      </c>
      <c r="EQ44" s="404" t="str">
        <f>IF(EQ$43=0,"",VLOOKUP(EQ$43,指定店情報!$B$8:$D$17,2))</f>
        <v/>
      </c>
      <c r="ER44" s="404" t="str">
        <f>IF(ER$43=0,"",VLOOKUP(ER$43,指定店情報!$B$8:$D$17,2))</f>
        <v/>
      </c>
      <c r="ES44" s="404" t="str">
        <f>IF(ES$43=0,"",VLOOKUP(ES$43,指定店情報!$B$8:$D$17,2))</f>
        <v/>
      </c>
      <c r="ET44" s="404" t="str">
        <f>IF(ET$43=0,"",VLOOKUP(ET$43,指定店情報!$B$8:$D$17,2))</f>
        <v/>
      </c>
      <c r="EU44" s="404" t="str">
        <f>IF(EU$43=0,"",VLOOKUP(EU$43,指定店情報!$B$8:$D$17,2))</f>
        <v/>
      </c>
      <c r="EV44" s="404" t="str">
        <f>IF(EV$43=0,"",VLOOKUP(EV$43,指定店情報!$B$8:$D$17,2))</f>
        <v/>
      </c>
      <c r="EW44" s="404" t="str">
        <f>IF(EW$43=0,"",VLOOKUP(EW$43,指定店情報!$B$8:$D$17,2))</f>
        <v/>
      </c>
      <c r="EX44" s="404" t="str">
        <f>IF(EX$43=0,"",VLOOKUP(EX$43,指定店情報!$B$8:$D$17,2))</f>
        <v/>
      </c>
      <c r="EY44" s="404" t="str">
        <f>IF(EY$43=0,"",VLOOKUP(EY$43,指定店情報!$B$8:$D$17,2))</f>
        <v/>
      </c>
      <c r="EZ44" s="404" t="str">
        <f>IF(EZ$43=0,"",VLOOKUP(EZ$43,指定店情報!$B$8:$D$17,2))</f>
        <v/>
      </c>
      <c r="FA44" s="404" t="str">
        <f>IF(FA$43=0,"",VLOOKUP(FA$43,指定店情報!$B$8:$D$17,2))</f>
        <v/>
      </c>
      <c r="FB44" s="404" t="str">
        <f>IF(FB$43=0,"",VLOOKUP(FB$43,指定店情報!$B$8:$D$17,2))</f>
        <v/>
      </c>
      <c r="FC44" s="404" t="str">
        <f>IF(FC$43=0,"",VLOOKUP(FC$43,指定店情報!$B$8:$D$17,2))</f>
        <v/>
      </c>
      <c r="FD44" s="404" t="str">
        <f>IF(FD$43=0,"",VLOOKUP(FD$43,指定店情報!$B$8:$D$17,2))</f>
        <v/>
      </c>
      <c r="FE44" s="404" t="str">
        <f>IF(FE$43=0,"",VLOOKUP(FE$43,指定店情報!$B$8:$D$17,2))</f>
        <v/>
      </c>
      <c r="FF44" s="404" t="str">
        <f>IF(FF$43=0,"",VLOOKUP(FF$43,指定店情報!$B$8:$D$17,2))</f>
        <v/>
      </c>
      <c r="FG44" s="404" t="str">
        <f>IF(FG$43=0,"",VLOOKUP(FG$43,指定店情報!$B$8:$D$17,2))</f>
        <v/>
      </c>
      <c r="FH44" s="404" t="str">
        <f>IF(FH$43=0,"",VLOOKUP(FH$43,指定店情報!$B$8:$D$17,2))</f>
        <v/>
      </c>
      <c r="FI44" s="404" t="str">
        <f>IF(FI$43=0,"",VLOOKUP(FI$43,指定店情報!$B$8:$D$17,2))</f>
        <v/>
      </c>
      <c r="FJ44" s="404" t="str">
        <f>IF(FJ$43=0,"",VLOOKUP(FJ$43,指定店情報!$B$8:$D$17,2))</f>
        <v/>
      </c>
      <c r="FK44" s="404" t="str">
        <f>IF(FK$43=0,"",VLOOKUP(FK$43,指定店情報!$B$8:$D$17,2))</f>
        <v/>
      </c>
      <c r="FL44" s="404" t="str">
        <f>IF(FL$43=0,"",VLOOKUP(FL$43,指定店情報!$B$8:$D$17,2))</f>
        <v/>
      </c>
      <c r="FM44" s="404" t="str">
        <f>IF(FM$43=0,"",VLOOKUP(FM$43,指定店情報!$B$8:$D$17,2))</f>
        <v/>
      </c>
      <c r="FN44" s="404" t="str">
        <f>IF(FN$43=0,"",VLOOKUP(FN$43,指定店情報!$B$8:$D$17,2))</f>
        <v/>
      </c>
      <c r="FO44" s="404" t="str">
        <f>IF(FO$43=0,"",VLOOKUP(FO$43,指定店情報!$B$8:$D$17,2))</f>
        <v/>
      </c>
      <c r="FP44" s="404" t="str">
        <f>IF(FP$43=0,"",VLOOKUP(FP$43,指定店情報!$B$8:$D$17,2))</f>
        <v/>
      </c>
      <c r="FQ44" s="404" t="str">
        <f>IF(FQ$43=0,"",VLOOKUP(FQ$43,指定店情報!$B$8:$D$17,2))</f>
        <v/>
      </c>
      <c r="FR44" s="404" t="str">
        <f>IF(FR$43=0,"",VLOOKUP(FR$43,指定店情報!$B$8:$D$17,2))</f>
        <v/>
      </c>
      <c r="FS44" s="404" t="str">
        <f>IF(FS$43=0,"",VLOOKUP(FS$43,指定店情報!$B$8:$D$17,2))</f>
        <v/>
      </c>
      <c r="FT44" s="404" t="str">
        <f>IF(FT$43=0,"",VLOOKUP(FT$43,指定店情報!$B$8:$D$17,2))</f>
        <v/>
      </c>
      <c r="FU44" s="404" t="str">
        <f>IF(FU$43=0,"",VLOOKUP(FU$43,指定店情報!$B$8:$D$17,2))</f>
        <v/>
      </c>
      <c r="FV44" s="404" t="str">
        <f>IF(FV$43=0,"",VLOOKUP(FV$43,指定店情報!$B$8:$D$17,2))</f>
        <v/>
      </c>
      <c r="FW44" s="404" t="str">
        <f>IF(FW$43=0,"",VLOOKUP(FW$43,指定店情報!$B$8:$D$17,2))</f>
        <v/>
      </c>
      <c r="FX44" s="404" t="str">
        <f>IF(FX$43=0,"",VLOOKUP(FX$43,指定店情報!$B$8:$D$17,2))</f>
        <v/>
      </c>
      <c r="FY44" s="404" t="str">
        <f>IF(FY$43=0,"",VLOOKUP(FY$43,指定店情報!$B$8:$D$17,2))</f>
        <v/>
      </c>
      <c r="FZ44" s="404" t="str">
        <f>IF(FZ$43=0,"",VLOOKUP(FZ$43,指定店情報!$B$8:$D$17,2))</f>
        <v/>
      </c>
      <c r="GA44" s="404" t="str">
        <f>IF(GA$43=0,"",VLOOKUP(GA$43,指定店情報!$B$8:$D$17,2))</f>
        <v/>
      </c>
      <c r="GB44" s="404" t="str">
        <f>IF(GB$43=0,"",VLOOKUP(GB$43,指定店情報!$B$8:$D$17,2))</f>
        <v/>
      </c>
      <c r="GC44" s="404" t="str">
        <f>IF(GC$43=0,"",VLOOKUP(GC$43,指定店情報!$B$8:$D$17,2))</f>
        <v/>
      </c>
      <c r="GD44" s="404" t="str">
        <f>IF(GD$43=0,"",VLOOKUP(GD$43,指定店情報!$B$8:$D$17,2))</f>
        <v/>
      </c>
      <c r="GE44" s="404" t="str">
        <f>IF(GE$43=0,"",VLOOKUP(GE$43,指定店情報!$B$8:$D$17,2))</f>
        <v/>
      </c>
      <c r="GF44" s="404" t="str">
        <f>IF(GF$43=0,"",VLOOKUP(GF$43,指定店情報!$B$8:$D$17,2))</f>
        <v/>
      </c>
      <c r="GG44" s="404" t="str">
        <f>IF(GG$43=0,"",VLOOKUP(GG$43,指定店情報!$B$8:$D$17,2))</f>
        <v/>
      </c>
      <c r="GH44" s="404" t="str">
        <f>IF(GH$43=0,"",VLOOKUP(GH$43,指定店情報!$B$8:$D$17,2))</f>
        <v/>
      </c>
      <c r="GI44" s="404" t="str">
        <f>IF(GI$43=0,"",VLOOKUP(GI$43,指定店情報!$B$8:$D$17,2))</f>
        <v/>
      </c>
      <c r="GJ44" s="404" t="str">
        <f>IF(GJ$43=0,"",VLOOKUP(GJ$43,指定店情報!$B$8:$D$17,2))</f>
        <v/>
      </c>
      <c r="GK44" s="404" t="str">
        <f>IF(GK$43=0,"",VLOOKUP(GK$43,指定店情報!$B$8:$D$17,2))</f>
        <v/>
      </c>
      <c r="GL44" s="404" t="str">
        <f>IF(GL$43=0,"",VLOOKUP(GL$43,指定店情報!$B$8:$D$17,2))</f>
        <v/>
      </c>
      <c r="GM44" s="404" t="str">
        <f>IF(GM$43=0,"",VLOOKUP(GM$43,指定店情報!$B$8:$D$17,2))</f>
        <v/>
      </c>
      <c r="GN44" s="404" t="str">
        <f>IF(GN$43=0,"",VLOOKUP(GN$43,指定店情報!$B$8:$D$17,2))</f>
        <v/>
      </c>
      <c r="GO44" s="404" t="str">
        <f>IF(GO$43=0,"",VLOOKUP(GO$43,指定店情報!$B$8:$D$17,2))</f>
        <v/>
      </c>
      <c r="GP44" s="404" t="str">
        <f>IF(GP$43=0,"",VLOOKUP(GP$43,指定店情報!$B$8:$D$17,2))</f>
        <v/>
      </c>
      <c r="GQ44" s="404" t="str">
        <f>IF(GQ$43=0,"",VLOOKUP(GQ$43,指定店情報!$B$8:$D$17,2))</f>
        <v/>
      </c>
      <c r="GR44" s="404" t="str">
        <f>IF(GR$43=0,"",VLOOKUP(GR$43,指定店情報!$B$8:$D$17,2))</f>
        <v/>
      </c>
      <c r="GS44" s="404" t="str">
        <f>IF(GS$43=0,"",VLOOKUP(GS$43,指定店情報!$B$8:$D$17,2))</f>
        <v/>
      </c>
      <c r="GT44" s="404" t="str">
        <f>IF(GT$43=0,"",VLOOKUP(GT$43,指定店情報!$B$8:$D$17,2))</f>
        <v/>
      </c>
      <c r="GU44" s="404" t="str">
        <f>IF(GU$43=0,"",VLOOKUP(GU$43,指定店情報!$B$8:$D$17,2))</f>
        <v/>
      </c>
      <c r="GV44" s="404" t="str">
        <f>IF(GV$43=0,"",VLOOKUP(GV$43,指定店情報!$B$8:$D$17,2))</f>
        <v/>
      </c>
      <c r="GW44" s="404" t="str">
        <f>IF(GW$43=0,"",VLOOKUP(GW$43,指定店情報!$B$8:$D$17,2))</f>
        <v/>
      </c>
      <c r="GX44" s="404" t="str">
        <f>IF(GX$43=0,"",VLOOKUP(GX$43,指定店情報!$B$8:$D$17,2))</f>
        <v/>
      </c>
      <c r="GY44" s="405" t="str">
        <f>IF(GY$43=0,"",VLOOKUP(GY$43,指定店情報!$B$8:$D$17,2))</f>
        <v/>
      </c>
      <c r="HQ44" s="218"/>
      <c r="HR44" s="218"/>
      <c r="HS44" s="218"/>
      <c r="HT44" s="218"/>
      <c r="HU44" s="218"/>
      <c r="HV44" s="218"/>
      <c r="HW44" s="218"/>
      <c r="HX44" s="218"/>
      <c r="HY44" s="218"/>
      <c r="HZ44" s="218"/>
      <c r="IA44" s="218"/>
      <c r="IB44" s="218"/>
      <c r="IC44" s="218"/>
      <c r="ID44" s="218"/>
      <c r="IE44" s="218"/>
      <c r="IF44" s="218"/>
      <c r="IG44" s="218"/>
      <c r="IH44" s="218"/>
      <c r="II44" s="218"/>
      <c r="IJ44" s="218"/>
      <c r="IK44" s="218"/>
      <c r="IL44" s="218"/>
      <c r="IM44" s="218"/>
      <c r="IN44" s="218"/>
      <c r="IO44" s="218"/>
      <c r="IP44" s="218"/>
      <c r="IQ44" s="218"/>
      <c r="IR44" s="218"/>
      <c r="IS44" s="218"/>
      <c r="IT44" s="218"/>
      <c r="IU44" s="218"/>
      <c r="IV44" s="218"/>
      <c r="IW44" s="218"/>
      <c r="IX44" s="218"/>
      <c r="IY44" s="218"/>
      <c r="IZ44" s="218"/>
      <c r="JA44" s="218"/>
      <c r="JB44" s="218"/>
      <c r="JC44" s="218"/>
      <c r="JD44" s="218"/>
      <c r="JE44" s="218"/>
      <c r="JF44" s="218"/>
      <c r="JG44" s="218"/>
      <c r="JH44" s="218"/>
      <c r="JI44" s="218"/>
      <c r="JJ44" s="218"/>
      <c r="JK44" s="218"/>
      <c r="JL44" s="218"/>
      <c r="JM44" s="218"/>
      <c r="JN44" s="218"/>
      <c r="JO44" s="218"/>
      <c r="JP44" s="218"/>
      <c r="JQ44" s="218"/>
      <c r="JR44" s="218"/>
      <c r="JS44" s="218"/>
      <c r="JT44" s="218"/>
      <c r="JU44" s="218"/>
      <c r="JV44" s="218"/>
      <c r="JW44" s="218"/>
      <c r="JX44" s="218"/>
      <c r="JY44" s="218"/>
      <c r="JZ44" s="218"/>
      <c r="KA44" s="218"/>
      <c r="KB44" s="218"/>
      <c r="KC44" s="218"/>
      <c r="KD44" s="218"/>
      <c r="KE44" s="218"/>
      <c r="KF44" s="218"/>
      <c r="KG44" s="218"/>
      <c r="KH44" s="218"/>
      <c r="KI44" s="218"/>
      <c r="KJ44" s="218"/>
      <c r="KK44" s="218"/>
      <c r="KL44" s="218"/>
      <c r="KM44" s="218"/>
      <c r="KN44" s="218"/>
      <c r="KO44" s="218"/>
      <c r="KP44" s="218"/>
      <c r="KQ44" s="218"/>
      <c r="KR44" s="218"/>
      <c r="KS44" s="218"/>
      <c r="KT44" s="218"/>
      <c r="KU44" s="218"/>
      <c r="KV44" s="218"/>
      <c r="KW44" s="218"/>
      <c r="KX44" s="218"/>
      <c r="KY44" s="218"/>
      <c r="KZ44" s="218"/>
      <c r="LA44" s="218"/>
      <c r="LB44" s="218"/>
      <c r="LC44" s="218"/>
      <c r="LD44" s="218"/>
      <c r="LE44" s="218"/>
      <c r="LF44" s="218"/>
      <c r="LG44" s="218"/>
      <c r="LH44" s="218"/>
      <c r="LI44" s="218"/>
      <c r="LJ44" s="218"/>
      <c r="LK44" s="218"/>
      <c r="LL44" s="218"/>
      <c r="LM44" s="218"/>
      <c r="LN44" s="218"/>
      <c r="LO44" s="218"/>
      <c r="LP44" s="218"/>
      <c r="LQ44" s="218"/>
      <c r="LR44" s="218"/>
      <c r="LS44" s="218"/>
      <c r="LT44" s="218"/>
      <c r="LU44" s="218"/>
      <c r="LV44" s="218"/>
      <c r="LW44" s="218"/>
      <c r="LX44" s="218"/>
      <c r="LY44" s="218"/>
      <c r="LZ44" s="218"/>
      <c r="MA44" s="218"/>
      <c r="MB44" s="218"/>
      <c r="MC44" s="218"/>
      <c r="MD44" s="218"/>
      <c r="ME44" s="218"/>
      <c r="MF44" s="218"/>
      <c r="MG44" s="218"/>
      <c r="MH44" s="218"/>
      <c r="MI44" s="218"/>
      <c r="MJ44" s="218"/>
      <c r="MK44" s="218"/>
      <c r="ML44" s="218"/>
      <c r="MM44" s="218"/>
      <c r="MN44" s="218"/>
      <c r="MO44" s="218"/>
      <c r="MP44" s="218"/>
      <c r="MQ44" s="218"/>
      <c r="MR44" s="218"/>
    </row>
    <row r="45" spans="1:356" s="201" customFormat="1" ht="15" customHeight="1" thickBot="1" x14ac:dyDescent="0.2">
      <c r="A45" s="7"/>
      <c r="B45" s="199">
        <v>41</v>
      </c>
      <c r="C45" s="514"/>
      <c r="D45" s="498"/>
      <c r="E45" s="561" t="s">
        <v>572</v>
      </c>
      <c r="F45" s="562"/>
      <c r="G45" s="563"/>
      <c r="H45" s="406" t="str">
        <f>IF(H$43=0,"",VLOOKUP(H$43,指定店情報!$B$8:$D$17,3))</f>
        <v/>
      </c>
      <c r="I45" s="406" t="str">
        <f>IF(I$43=0,"",VLOOKUP(I$43,指定店情報!$B$8:$D$17,3))</f>
        <v/>
      </c>
      <c r="J45" s="406" t="str">
        <f>IF(J$43=0,"",VLOOKUP(J$43,指定店情報!$B$8:$D$17,3))</f>
        <v/>
      </c>
      <c r="K45" s="406" t="str">
        <f>IF(K$43=0,"",VLOOKUP(K$43,指定店情報!$B$8:$D$17,3))</f>
        <v/>
      </c>
      <c r="L45" s="406" t="str">
        <f>IF(L$43=0,"",VLOOKUP(L$43,指定店情報!$B$8:$D$17,3))</f>
        <v/>
      </c>
      <c r="M45" s="406" t="str">
        <f>IF(M$43=0,"",VLOOKUP(M$43,指定店情報!$B$8:$D$17,3))</f>
        <v/>
      </c>
      <c r="N45" s="406" t="str">
        <f>IF(N$43=0,"",VLOOKUP(N$43,指定店情報!$B$8:$D$17,3))</f>
        <v/>
      </c>
      <c r="O45" s="406" t="str">
        <f>IF(O$43=0,"",VLOOKUP(O$43,指定店情報!$B$8:$D$17,3))</f>
        <v/>
      </c>
      <c r="P45" s="406" t="str">
        <f>IF(P$43=0,"",VLOOKUP(P$43,指定店情報!$B$8:$D$17,3))</f>
        <v/>
      </c>
      <c r="Q45" s="406" t="str">
        <f>IF(Q$43=0,"",VLOOKUP(Q$43,指定店情報!$B$8:$D$17,3))</f>
        <v/>
      </c>
      <c r="R45" s="406" t="str">
        <f>IF(R$43=0,"",VLOOKUP(R$43,指定店情報!$B$8:$D$17,3))</f>
        <v/>
      </c>
      <c r="S45" s="406" t="str">
        <f>IF(S$43=0,"",VLOOKUP(S$43,指定店情報!$B$8:$D$17,3))</f>
        <v/>
      </c>
      <c r="T45" s="406" t="str">
        <f>IF(T$43=0,"",VLOOKUP(T$43,指定店情報!$B$8:$D$17,3))</f>
        <v/>
      </c>
      <c r="U45" s="406" t="str">
        <f>IF(U$43=0,"",VLOOKUP(U$43,指定店情報!$B$8:$D$17,3))</f>
        <v/>
      </c>
      <c r="V45" s="406" t="str">
        <f>IF(V$43=0,"",VLOOKUP(V$43,指定店情報!$B$8:$D$17,3))</f>
        <v/>
      </c>
      <c r="W45" s="406" t="str">
        <f>IF(W$43=0,"",VLOOKUP(W$43,指定店情報!$B$8:$D$17,3))</f>
        <v/>
      </c>
      <c r="X45" s="406" t="str">
        <f>IF(X$43=0,"",VLOOKUP(X$43,指定店情報!$B$8:$D$17,3))</f>
        <v/>
      </c>
      <c r="Y45" s="406" t="str">
        <f>IF(Y$43=0,"",VLOOKUP(Y$43,指定店情報!$B$8:$D$17,3))</f>
        <v/>
      </c>
      <c r="Z45" s="406" t="str">
        <f>IF(Z$43=0,"",VLOOKUP(Z$43,指定店情報!$B$8:$D$17,3))</f>
        <v/>
      </c>
      <c r="AA45" s="406" t="str">
        <f>IF(AA$43=0,"",VLOOKUP(AA$43,指定店情報!$B$8:$D$17,3))</f>
        <v/>
      </c>
      <c r="AB45" s="406" t="str">
        <f>IF(AB$43=0,"",VLOOKUP(AB$43,指定店情報!$B$8:$D$17,3))</f>
        <v/>
      </c>
      <c r="AC45" s="406" t="str">
        <f>IF(AC$43=0,"",VLOOKUP(AC$43,指定店情報!$B$8:$D$17,3))</f>
        <v/>
      </c>
      <c r="AD45" s="406" t="str">
        <f>IF(AD$43=0,"",VLOOKUP(AD$43,指定店情報!$B$8:$D$17,3))</f>
        <v/>
      </c>
      <c r="AE45" s="406" t="str">
        <f>IF(AE$43=0,"",VLOOKUP(AE$43,指定店情報!$B$8:$D$17,3))</f>
        <v/>
      </c>
      <c r="AF45" s="406" t="str">
        <f>IF(AF$43=0,"",VLOOKUP(AF$43,指定店情報!$B$8:$D$17,3))</f>
        <v/>
      </c>
      <c r="AG45" s="406" t="str">
        <f>IF(AG$43=0,"",VLOOKUP(AG$43,指定店情報!$B$8:$D$17,3))</f>
        <v/>
      </c>
      <c r="AH45" s="406" t="str">
        <f>IF(AH$43=0,"",VLOOKUP(AH$43,指定店情報!$B$8:$D$17,3))</f>
        <v/>
      </c>
      <c r="AI45" s="406" t="str">
        <f>IF(AI$43=0,"",VLOOKUP(AI$43,指定店情報!$B$8:$D$17,3))</f>
        <v/>
      </c>
      <c r="AJ45" s="406" t="str">
        <f>IF(AJ$43=0,"",VLOOKUP(AJ$43,指定店情報!$B$8:$D$17,3))</f>
        <v/>
      </c>
      <c r="AK45" s="406" t="str">
        <f>IF(AK$43=0,"",VLOOKUP(AK$43,指定店情報!$B$8:$D$17,3))</f>
        <v/>
      </c>
      <c r="AL45" s="406" t="str">
        <f>IF(AL$43=0,"",VLOOKUP(AL$43,指定店情報!$B$8:$D$17,3))</f>
        <v/>
      </c>
      <c r="AM45" s="406" t="str">
        <f>IF(AM$43=0,"",VLOOKUP(AM$43,指定店情報!$B$8:$D$17,3))</f>
        <v/>
      </c>
      <c r="AN45" s="406" t="str">
        <f>IF(AN$43=0,"",VLOOKUP(AN$43,指定店情報!$B$8:$D$17,3))</f>
        <v/>
      </c>
      <c r="AO45" s="406" t="str">
        <f>IF(AO$43=0,"",VLOOKUP(AO$43,指定店情報!$B$8:$D$17,3))</f>
        <v/>
      </c>
      <c r="AP45" s="406" t="str">
        <f>IF(AP$43=0,"",VLOOKUP(AP$43,指定店情報!$B$8:$D$17,3))</f>
        <v/>
      </c>
      <c r="AQ45" s="406" t="str">
        <f>IF(AQ$43=0,"",VLOOKUP(AQ$43,指定店情報!$B$8:$D$17,3))</f>
        <v/>
      </c>
      <c r="AR45" s="406" t="str">
        <f>IF(AR$43=0,"",VLOOKUP(AR$43,指定店情報!$B$8:$D$17,3))</f>
        <v/>
      </c>
      <c r="AS45" s="406" t="str">
        <f>IF(AS$43=0,"",VLOOKUP(AS$43,指定店情報!$B$8:$D$17,3))</f>
        <v/>
      </c>
      <c r="AT45" s="406" t="str">
        <f>IF(AT$43=0,"",VLOOKUP(AT$43,指定店情報!$B$8:$D$17,3))</f>
        <v/>
      </c>
      <c r="AU45" s="406" t="str">
        <f>IF(AU$43=0,"",VLOOKUP(AU$43,指定店情報!$B$8:$D$17,3))</f>
        <v/>
      </c>
      <c r="AV45" s="406" t="str">
        <f>IF(AV$43=0,"",VLOOKUP(AV$43,指定店情報!$B$8:$D$17,3))</f>
        <v/>
      </c>
      <c r="AW45" s="406" t="str">
        <f>IF(AW$43=0,"",VLOOKUP(AW$43,指定店情報!$B$8:$D$17,3))</f>
        <v/>
      </c>
      <c r="AX45" s="406" t="str">
        <f>IF(AX$43=0,"",VLOOKUP(AX$43,指定店情報!$B$8:$D$17,3))</f>
        <v/>
      </c>
      <c r="AY45" s="406" t="str">
        <f>IF(AY$43=0,"",VLOOKUP(AY$43,指定店情報!$B$8:$D$17,3))</f>
        <v/>
      </c>
      <c r="AZ45" s="406" t="str">
        <f>IF(AZ$43=0,"",VLOOKUP(AZ$43,指定店情報!$B$8:$D$17,3))</f>
        <v/>
      </c>
      <c r="BA45" s="406" t="str">
        <f>IF(BA$43=0,"",VLOOKUP(BA$43,指定店情報!$B$8:$D$17,3))</f>
        <v/>
      </c>
      <c r="BB45" s="406" t="str">
        <f>IF(BB$43=0,"",VLOOKUP(BB$43,指定店情報!$B$8:$D$17,3))</f>
        <v/>
      </c>
      <c r="BC45" s="406" t="str">
        <f>IF(BC$43=0,"",VLOOKUP(BC$43,指定店情報!$B$8:$D$17,3))</f>
        <v/>
      </c>
      <c r="BD45" s="406" t="str">
        <f>IF(BD$43=0,"",VLOOKUP(BD$43,指定店情報!$B$8:$D$17,3))</f>
        <v/>
      </c>
      <c r="BE45" s="406" t="str">
        <f>IF(BE$43=0,"",VLOOKUP(BE$43,指定店情報!$B$8:$D$17,3))</f>
        <v/>
      </c>
      <c r="BF45" s="406" t="str">
        <f>IF(BF$43=0,"",VLOOKUP(BF$43,指定店情報!$B$8:$D$17,3))</f>
        <v/>
      </c>
      <c r="BG45" s="406" t="str">
        <f>IF(BG$43=0,"",VLOOKUP(BG$43,指定店情報!$B$8:$D$17,3))</f>
        <v/>
      </c>
      <c r="BH45" s="406" t="str">
        <f>IF(BH$43=0,"",VLOOKUP(BH$43,指定店情報!$B$8:$D$17,3))</f>
        <v/>
      </c>
      <c r="BI45" s="406" t="str">
        <f>IF(BI$43=0,"",VLOOKUP(BI$43,指定店情報!$B$8:$D$17,3))</f>
        <v/>
      </c>
      <c r="BJ45" s="406" t="str">
        <f>IF(BJ$43=0,"",VLOOKUP(BJ$43,指定店情報!$B$8:$D$17,3))</f>
        <v/>
      </c>
      <c r="BK45" s="406" t="str">
        <f>IF(BK$43=0,"",VLOOKUP(BK$43,指定店情報!$B$8:$D$17,3))</f>
        <v/>
      </c>
      <c r="BL45" s="406" t="str">
        <f>IF(BL$43=0,"",VLOOKUP(BL$43,指定店情報!$B$8:$D$17,3))</f>
        <v/>
      </c>
      <c r="BM45" s="406" t="str">
        <f>IF(BM$43=0,"",VLOOKUP(BM$43,指定店情報!$B$8:$D$17,3))</f>
        <v/>
      </c>
      <c r="BN45" s="406" t="str">
        <f>IF(BN$43=0,"",VLOOKUP(BN$43,指定店情報!$B$8:$D$17,3))</f>
        <v/>
      </c>
      <c r="BO45" s="406" t="str">
        <f>IF(BO$43=0,"",VLOOKUP(BO$43,指定店情報!$B$8:$D$17,3))</f>
        <v/>
      </c>
      <c r="BP45" s="406" t="str">
        <f>IF(BP$43=0,"",VLOOKUP(BP$43,指定店情報!$B$8:$D$17,3))</f>
        <v/>
      </c>
      <c r="BQ45" s="406" t="str">
        <f>IF(BQ$43=0,"",VLOOKUP(BQ$43,指定店情報!$B$8:$D$17,3))</f>
        <v/>
      </c>
      <c r="BR45" s="406" t="str">
        <f>IF(BR$43=0,"",VLOOKUP(BR$43,指定店情報!$B$8:$D$17,3))</f>
        <v/>
      </c>
      <c r="BS45" s="406" t="str">
        <f>IF(BS$43=0,"",VLOOKUP(BS$43,指定店情報!$B$8:$D$17,3))</f>
        <v/>
      </c>
      <c r="BT45" s="406" t="str">
        <f>IF(BT$43=0,"",VLOOKUP(BT$43,指定店情報!$B$8:$D$17,3))</f>
        <v/>
      </c>
      <c r="BU45" s="406" t="str">
        <f>IF(BU$43=0,"",VLOOKUP(BU$43,指定店情報!$B$8:$D$17,3))</f>
        <v/>
      </c>
      <c r="BV45" s="406" t="str">
        <f>IF(BV$43=0,"",VLOOKUP(BV$43,指定店情報!$B$8:$D$17,3))</f>
        <v/>
      </c>
      <c r="BW45" s="406" t="str">
        <f>IF(BW$43=0,"",VLOOKUP(BW$43,指定店情報!$B$8:$D$17,3))</f>
        <v/>
      </c>
      <c r="BX45" s="406" t="str">
        <f>IF(BX$43=0,"",VLOOKUP(BX$43,指定店情報!$B$8:$D$17,3))</f>
        <v/>
      </c>
      <c r="BY45" s="406" t="str">
        <f>IF(BY$43=0,"",VLOOKUP(BY$43,指定店情報!$B$8:$D$17,3))</f>
        <v/>
      </c>
      <c r="BZ45" s="406" t="str">
        <f>IF(BZ$43=0,"",VLOOKUP(BZ$43,指定店情報!$B$8:$D$17,3))</f>
        <v/>
      </c>
      <c r="CA45" s="406" t="str">
        <f>IF(CA$43=0,"",VLOOKUP(CA$43,指定店情報!$B$8:$D$17,3))</f>
        <v/>
      </c>
      <c r="CB45" s="406" t="str">
        <f>IF(CB$43=0,"",VLOOKUP(CB$43,指定店情報!$B$8:$D$17,3))</f>
        <v/>
      </c>
      <c r="CC45" s="406" t="str">
        <f>IF(CC$43=0,"",VLOOKUP(CC$43,指定店情報!$B$8:$D$17,3))</f>
        <v/>
      </c>
      <c r="CD45" s="406" t="str">
        <f>IF(CD$43=0,"",VLOOKUP(CD$43,指定店情報!$B$8:$D$17,3))</f>
        <v/>
      </c>
      <c r="CE45" s="406" t="str">
        <f>IF(CE$43=0,"",VLOOKUP(CE$43,指定店情報!$B$8:$D$17,3))</f>
        <v/>
      </c>
      <c r="CF45" s="406" t="str">
        <f>IF(CF$43=0,"",VLOOKUP(CF$43,指定店情報!$B$8:$D$17,3))</f>
        <v/>
      </c>
      <c r="CG45" s="406" t="str">
        <f>IF(CG$43=0,"",VLOOKUP(CG$43,指定店情報!$B$8:$D$17,3))</f>
        <v/>
      </c>
      <c r="CH45" s="406" t="str">
        <f>IF(CH$43=0,"",VLOOKUP(CH$43,指定店情報!$B$8:$D$17,3))</f>
        <v/>
      </c>
      <c r="CI45" s="406" t="str">
        <f>IF(CI$43=0,"",VLOOKUP(CI$43,指定店情報!$B$8:$D$17,3))</f>
        <v/>
      </c>
      <c r="CJ45" s="406" t="str">
        <f>IF(CJ$43=0,"",VLOOKUP(CJ$43,指定店情報!$B$8:$D$17,3))</f>
        <v/>
      </c>
      <c r="CK45" s="406" t="str">
        <f>IF(CK$43=0,"",VLOOKUP(CK$43,指定店情報!$B$8:$D$17,3))</f>
        <v/>
      </c>
      <c r="CL45" s="406" t="str">
        <f>IF(CL$43=0,"",VLOOKUP(CL$43,指定店情報!$B$8:$D$17,3))</f>
        <v/>
      </c>
      <c r="CM45" s="406" t="str">
        <f>IF(CM$43=0,"",VLOOKUP(CM$43,指定店情報!$B$8:$D$17,3))</f>
        <v/>
      </c>
      <c r="CN45" s="406" t="str">
        <f>IF(CN$43=0,"",VLOOKUP(CN$43,指定店情報!$B$8:$D$17,3))</f>
        <v/>
      </c>
      <c r="CO45" s="406" t="str">
        <f>IF(CO$43=0,"",VLOOKUP(CO$43,指定店情報!$B$8:$D$17,3))</f>
        <v/>
      </c>
      <c r="CP45" s="406" t="str">
        <f>IF(CP$43=0,"",VLOOKUP(CP$43,指定店情報!$B$8:$D$17,3))</f>
        <v/>
      </c>
      <c r="CQ45" s="406" t="str">
        <f>IF(CQ$43=0,"",VLOOKUP(CQ$43,指定店情報!$B$8:$D$17,3))</f>
        <v/>
      </c>
      <c r="CR45" s="406" t="str">
        <f>IF(CR$43=0,"",VLOOKUP(CR$43,指定店情報!$B$8:$D$17,3))</f>
        <v/>
      </c>
      <c r="CS45" s="406" t="str">
        <f>IF(CS$43=0,"",VLOOKUP(CS$43,指定店情報!$B$8:$D$17,3))</f>
        <v/>
      </c>
      <c r="CT45" s="406" t="str">
        <f>IF(CT$43=0,"",VLOOKUP(CT$43,指定店情報!$B$8:$D$17,3))</f>
        <v/>
      </c>
      <c r="CU45" s="406" t="str">
        <f>IF(CU$43=0,"",VLOOKUP(CU$43,指定店情報!$B$8:$D$17,3))</f>
        <v/>
      </c>
      <c r="CV45" s="406" t="str">
        <f>IF(CV$43=0,"",VLOOKUP(CV$43,指定店情報!$B$8:$D$17,3))</f>
        <v/>
      </c>
      <c r="CW45" s="406" t="str">
        <f>IF(CW$43=0,"",VLOOKUP(CW$43,指定店情報!$B$8:$D$17,3))</f>
        <v/>
      </c>
      <c r="CX45" s="406" t="str">
        <f>IF(CX$43=0,"",VLOOKUP(CX$43,指定店情報!$B$8:$D$17,3))</f>
        <v/>
      </c>
      <c r="CY45" s="406" t="str">
        <f>IF(CY$43=0,"",VLOOKUP(CY$43,指定店情報!$B$8:$D$17,3))</f>
        <v/>
      </c>
      <c r="CZ45" s="406" t="str">
        <f>IF(CZ$43=0,"",VLOOKUP(CZ$43,指定店情報!$B$8:$D$17,3))</f>
        <v/>
      </c>
      <c r="DA45" s="406" t="str">
        <f>IF(DA$43=0,"",VLOOKUP(DA$43,指定店情報!$B$8:$D$17,3))</f>
        <v/>
      </c>
      <c r="DB45" s="406" t="str">
        <f>IF(DB$43=0,"",VLOOKUP(DB$43,指定店情報!$B$8:$D$17,3))</f>
        <v/>
      </c>
      <c r="DC45" s="406" t="str">
        <f>IF(DC$43=0,"",VLOOKUP(DC$43,指定店情報!$B$8:$D$17,3))</f>
        <v/>
      </c>
      <c r="DD45" s="406" t="str">
        <f>IF(DD$43=0,"",VLOOKUP(DD$43,指定店情報!$B$8:$D$17,3))</f>
        <v/>
      </c>
      <c r="DE45" s="406" t="str">
        <f>IF(DE$43=0,"",VLOOKUP(DE$43,指定店情報!$B$8:$D$17,3))</f>
        <v/>
      </c>
      <c r="DF45" s="406" t="str">
        <f>IF(DF$43=0,"",VLOOKUP(DF$43,指定店情報!$B$8:$D$17,3))</f>
        <v/>
      </c>
      <c r="DG45" s="406" t="str">
        <f>IF(DG$43=0,"",VLOOKUP(DG$43,指定店情報!$B$8:$D$17,3))</f>
        <v/>
      </c>
      <c r="DH45" s="406" t="str">
        <f>IF(DH$43=0,"",VLOOKUP(DH$43,指定店情報!$B$8:$D$17,3))</f>
        <v/>
      </c>
      <c r="DI45" s="406" t="str">
        <f>IF(DI$43=0,"",VLOOKUP(DI$43,指定店情報!$B$8:$D$17,3))</f>
        <v/>
      </c>
      <c r="DJ45" s="406" t="str">
        <f>IF(DJ$43=0,"",VLOOKUP(DJ$43,指定店情報!$B$8:$D$17,3))</f>
        <v/>
      </c>
      <c r="DK45" s="406" t="str">
        <f>IF(DK$43=0,"",VLOOKUP(DK$43,指定店情報!$B$8:$D$17,3))</f>
        <v/>
      </c>
      <c r="DL45" s="406" t="str">
        <f>IF(DL$43=0,"",VLOOKUP(DL$43,指定店情報!$B$8:$D$17,3))</f>
        <v/>
      </c>
      <c r="DM45" s="406" t="str">
        <f>IF(DM$43=0,"",VLOOKUP(DM$43,指定店情報!$B$8:$D$17,3))</f>
        <v/>
      </c>
      <c r="DN45" s="406" t="str">
        <f>IF(DN$43=0,"",VLOOKUP(DN$43,指定店情報!$B$8:$D$17,3))</f>
        <v/>
      </c>
      <c r="DO45" s="406" t="str">
        <f>IF(DO$43=0,"",VLOOKUP(DO$43,指定店情報!$B$8:$D$17,3))</f>
        <v/>
      </c>
      <c r="DP45" s="406" t="str">
        <f>IF(DP$43=0,"",VLOOKUP(DP$43,指定店情報!$B$8:$D$17,3))</f>
        <v/>
      </c>
      <c r="DQ45" s="406" t="str">
        <f>IF(DQ$43=0,"",VLOOKUP(DQ$43,指定店情報!$B$8:$D$17,3))</f>
        <v/>
      </c>
      <c r="DR45" s="406" t="str">
        <f>IF(DR$43=0,"",VLOOKUP(DR$43,指定店情報!$B$8:$D$17,3))</f>
        <v/>
      </c>
      <c r="DS45" s="406" t="str">
        <f>IF(DS$43=0,"",VLOOKUP(DS$43,指定店情報!$B$8:$D$17,3))</f>
        <v/>
      </c>
      <c r="DT45" s="406" t="str">
        <f>IF(DT$43=0,"",VLOOKUP(DT$43,指定店情報!$B$8:$D$17,3))</f>
        <v/>
      </c>
      <c r="DU45" s="406" t="str">
        <f>IF(DU$43=0,"",VLOOKUP(DU$43,指定店情報!$B$8:$D$17,3))</f>
        <v/>
      </c>
      <c r="DV45" s="406" t="str">
        <f>IF(DV$43=0,"",VLOOKUP(DV$43,指定店情報!$B$8:$D$17,3))</f>
        <v/>
      </c>
      <c r="DW45" s="406" t="str">
        <f>IF(DW$43=0,"",VLOOKUP(DW$43,指定店情報!$B$8:$D$17,3))</f>
        <v/>
      </c>
      <c r="DX45" s="406" t="str">
        <f>IF(DX$43=0,"",VLOOKUP(DX$43,指定店情報!$B$8:$D$17,3))</f>
        <v/>
      </c>
      <c r="DY45" s="406" t="str">
        <f>IF(DY$43=0,"",VLOOKUP(DY$43,指定店情報!$B$8:$D$17,3))</f>
        <v/>
      </c>
      <c r="DZ45" s="406" t="str">
        <f>IF(DZ$43=0,"",VLOOKUP(DZ$43,指定店情報!$B$8:$D$17,3))</f>
        <v/>
      </c>
      <c r="EA45" s="406" t="str">
        <f>IF(EA$43=0,"",VLOOKUP(EA$43,指定店情報!$B$8:$D$17,3))</f>
        <v/>
      </c>
      <c r="EB45" s="406" t="str">
        <f>IF(EB$43=0,"",VLOOKUP(EB$43,指定店情報!$B$8:$D$17,3))</f>
        <v/>
      </c>
      <c r="EC45" s="406" t="str">
        <f>IF(EC$43=0,"",VLOOKUP(EC$43,指定店情報!$B$8:$D$17,3))</f>
        <v/>
      </c>
      <c r="ED45" s="406" t="str">
        <f>IF(ED$43=0,"",VLOOKUP(ED$43,指定店情報!$B$8:$D$17,3))</f>
        <v/>
      </c>
      <c r="EE45" s="406" t="str">
        <f>IF(EE$43=0,"",VLOOKUP(EE$43,指定店情報!$B$8:$D$17,3))</f>
        <v/>
      </c>
      <c r="EF45" s="406" t="str">
        <f>IF(EF$43=0,"",VLOOKUP(EF$43,指定店情報!$B$8:$D$17,3))</f>
        <v/>
      </c>
      <c r="EG45" s="406" t="str">
        <f>IF(EG$43=0,"",VLOOKUP(EG$43,指定店情報!$B$8:$D$17,3))</f>
        <v/>
      </c>
      <c r="EH45" s="406" t="str">
        <f>IF(EH$43=0,"",VLOOKUP(EH$43,指定店情報!$B$8:$D$17,3))</f>
        <v/>
      </c>
      <c r="EI45" s="406" t="str">
        <f>IF(EI$43=0,"",VLOOKUP(EI$43,指定店情報!$B$8:$D$17,3))</f>
        <v/>
      </c>
      <c r="EJ45" s="406" t="str">
        <f>IF(EJ$43=0,"",VLOOKUP(EJ$43,指定店情報!$B$8:$D$17,3))</f>
        <v/>
      </c>
      <c r="EK45" s="406" t="str">
        <f>IF(EK$43=0,"",VLOOKUP(EK$43,指定店情報!$B$8:$D$17,3))</f>
        <v/>
      </c>
      <c r="EL45" s="406" t="str">
        <f>IF(EL$43=0,"",VLOOKUP(EL$43,指定店情報!$B$8:$D$17,3))</f>
        <v/>
      </c>
      <c r="EM45" s="406" t="str">
        <f>IF(EM$43=0,"",VLOOKUP(EM$43,指定店情報!$B$8:$D$17,3))</f>
        <v/>
      </c>
      <c r="EN45" s="406" t="str">
        <f>IF(EN$43=0,"",VLOOKUP(EN$43,指定店情報!$B$8:$D$17,3))</f>
        <v/>
      </c>
      <c r="EO45" s="406" t="str">
        <f>IF(EO$43=0,"",VLOOKUP(EO$43,指定店情報!$B$8:$D$17,3))</f>
        <v/>
      </c>
      <c r="EP45" s="406" t="str">
        <f>IF(EP$43=0,"",VLOOKUP(EP$43,指定店情報!$B$8:$D$17,3))</f>
        <v/>
      </c>
      <c r="EQ45" s="406" t="str">
        <f>IF(EQ$43=0,"",VLOOKUP(EQ$43,指定店情報!$B$8:$D$17,3))</f>
        <v/>
      </c>
      <c r="ER45" s="406" t="str">
        <f>IF(ER$43=0,"",VLOOKUP(ER$43,指定店情報!$B$8:$D$17,3))</f>
        <v/>
      </c>
      <c r="ES45" s="406" t="str">
        <f>IF(ES$43=0,"",VLOOKUP(ES$43,指定店情報!$B$8:$D$17,3))</f>
        <v/>
      </c>
      <c r="ET45" s="406" t="str">
        <f>IF(ET$43=0,"",VLOOKUP(ET$43,指定店情報!$B$8:$D$17,3))</f>
        <v/>
      </c>
      <c r="EU45" s="406" t="str">
        <f>IF(EU$43=0,"",VLOOKUP(EU$43,指定店情報!$B$8:$D$17,3))</f>
        <v/>
      </c>
      <c r="EV45" s="406" t="str">
        <f>IF(EV$43=0,"",VLOOKUP(EV$43,指定店情報!$B$8:$D$17,3))</f>
        <v/>
      </c>
      <c r="EW45" s="406" t="str">
        <f>IF(EW$43=0,"",VLOOKUP(EW$43,指定店情報!$B$8:$D$17,3))</f>
        <v/>
      </c>
      <c r="EX45" s="406" t="str">
        <f>IF(EX$43=0,"",VLOOKUP(EX$43,指定店情報!$B$8:$D$17,3))</f>
        <v/>
      </c>
      <c r="EY45" s="406" t="str">
        <f>IF(EY$43=0,"",VLOOKUP(EY$43,指定店情報!$B$8:$D$17,3))</f>
        <v/>
      </c>
      <c r="EZ45" s="406" t="str">
        <f>IF(EZ$43=0,"",VLOOKUP(EZ$43,指定店情報!$B$8:$D$17,3))</f>
        <v/>
      </c>
      <c r="FA45" s="406" t="str">
        <f>IF(FA$43=0,"",VLOOKUP(FA$43,指定店情報!$B$8:$D$17,3))</f>
        <v/>
      </c>
      <c r="FB45" s="406" t="str">
        <f>IF(FB$43=0,"",VLOOKUP(FB$43,指定店情報!$B$8:$D$17,3))</f>
        <v/>
      </c>
      <c r="FC45" s="406" t="str">
        <f>IF(FC$43=0,"",VLOOKUP(FC$43,指定店情報!$B$8:$D$17,3))</f>
        <v/>
      </c>
      <c r="FD45" s="406" t="str">
        <f>IF(FD$43=0,"",VLOOKUP(FD$43,指定店情報!$B$8:$D$17,3))</f>
        <v/>
      </c>
      <c r="FE45" s="406" t="str">
        <f>IF(FE$43=0,"",VLOOKUP(FE$43,指定店情報!$B$8:$D$17,3))</f>
        <v/>
      </c>
      <c r="FF45" s="406" t="str">
        <f>IF(FF$43=0,"",VLOOKUP(FF$43,指定店情報!$B$8:$D$17,3))</f>
        <v/>
      </c>
      <c r="FG45" s="406" t="str">
        <f>IF(FG$43=0,"",VLOOKUP(FG$43,指定店情報!$B$8:$D$17,3))</f>
        <v/>
      </c>
      <c r="FH45" s="406" t="str">
        <f>IF(FH$43=0,"",VLOOKUP(FH$43,指定店情報!$B$8:$D$17,3))</f>
        <v/>
      </c>
      <c r="FI45" s="406" t="str">
        <f>IF(FI$43=0,"",VLOOKUP(FI$43,指定店情報!$B$8:$D$17,3))</f>
        <v/>
      </c>
      <c r="FJ45" s="406" t="str">
        <f>IF(FJ$43=0,"",VLOOKUP(FJ$43,指定店情報!$B$8:$D$17,3))</f>
        <v/>
      </c>
      <c r="FK45" s="406" t="str">
        <f>IF(FK$43=0,"",VLOOKUP(FK$43,指定店情報!$B$8:$D$17,3))</f>
        <v/>
      </c>
      <c r="FL45" s="406" t="str">
        <f>IF(FL$43=0,"",VLOOKUP(FL$43,指定店情報!$B$8:$D$17,3))</f>
        <v/>
      </c>
      <c r="FM45" s="406" t="str">
        <f>IF(FM$43=0,"",VLOOKUP(FM$43,指定店情報!$B$8:$D$17,3))</f>
        <v/>
      </c>
      <c r="FN45" s="406" t="str">
        <f>IF(FN$43=0,"",VLOOKUP(FN$43,指定店情報!$B$8:$D$17,3))</f>
        <v/>
      </c>
      <c r="FO45" s="406" t="str">
        <f>IF(FO$43=0,"",VLOOKUP(FO$43,指定店情報!$B$8:$D$17,3))</f>
        <v/>
      </c>
      <c r="FP45" s="406" t="str">
        <f>IF(FP$43=0,"",VLOOKUP(FP$43,指定店情報!$B$8:$D$17,3))</f>
        <v/>
      </c>
      <c r="FQ45" s="406" t="str">
        <f>IF(FQ$43=0,"",VLOOKUP(FQ$43,指定店情報!$B$8:$D$17,3))</f>
        <v/>
      </c>
      <c r="FR45" s="406" t="str">
        <f>IF(FR$43=0,"",VLOOKUP(FR$43,指定店情報!$B$8:$D$17,3))</f>
        <v/>
      </c>
      <c r="FS45" s="406" t="str">
        <f>IF(FS$43=0,"",VLOOKUP(FS$43,指定店情報!$B$8:$D$17,3))</f>
        <v/>
      </c>
      <c r="FT45" s="406" t="str">
        <f>IF(FT$43=0,"",VLOOKUP(FT$43,指定店情報!$B$8:$D$17,3))</f>
        <v/>
      </c>
      <c r="FU45" s="406" t="str">
        <f>IF(FU$43=0,"",VLOOKUP(FU$43,指定店情報!$B$8:$D$17,3))</f>
        <v/>
      </c>
      <c r="FV45" s="406" t="str">
        <f>IF(FV$43=0,"",VLOOKUP(FV$43,指定店情報!$B$8:$D$17,3))</f>
        <v/>
      </c>
      <c r="FW45" s="406" t="str">
        <f>IF(FW$43=0,"",VLOOKUP(FW$43,指定店情報!$B$8:$D$17,3))</f>
        <v/>
      </c>
      <c r="FX45" s="406" t="str">
        <f>IF(FX$43=0,"",VLOOKUP(FX$43,指定店情報!$B$8:$D$17,3))</f>
        <v/>
      </c>
      <c r="FY45" s="406" t="str">
        <f>IF(FY$43=0,"",VLOOKUP(FY$43,指定店情報!$B$8:$D$17,3))</f>
        <v/>
      </c>
      <c r="FZ45" s="406" t="str">
        <f>IF(FZ$43=0,"",VLOOKUP(FZ$43,指定店情報!$B$8:$D$17,3))</f>
        <v/>
      </c>
      <c r="GA45" s="406" t="str">
        <f>IF(GA$43=0,"",VLOOKUP(GA$43,指定店情報!$B$8:$D$17,3))</f>
        <v/>
      </c>
      <c r="GB45" s="406" t="str">
        <f>IF(GB$43=0,"",VLOOKUP(GB$43,指定店情報!$B$8:$D$17,3))</f>
        <v/>
      </c>
      <c r="GC45" s="406" t="str">
        <f>IF(GC$43=0,"",VLOOKUP(GC$43,指定店情報!$B$8:$D$17,3))</f>
        <v/>
      </c>
      <c r="GD45" s="406" t="str">
        <f>IF(GD$43=0,"",VLOOKUP(GD$43,指定店情報!$B$8:$D$17,3))</f>
        <v/>
      </c>
      <c r="GE45" s="406" t="str">
        <f>IF(GE$43=0,"",VLOOKUP(GE$43,指定店情報!$B$8:$D$17,3))</f>
        <v/>
      </c>
      <c r="GF45" s="406" t="str">
        <f>IF(GF$43=0,"",VLOOKUP(GF$43,指定店情報!$B$8:$D$17,3))</f>
        <v/>
      </c>
      <c r="GG45" s="406" t="str">
        <f>IF(GG$43=0,"",VLOOKUP(GG$43,指定店情報!$B$8:$D$17,3))</f>
        <v/>
      </c>
      <c r="GH45" s="406" t="str">
        <f>IF(GH$43=0,"",VLOOKUP(GH$43,指定店情報!$B$8:$D$17,3))</f>
        <v/>
      </c>
      <c r="GI45" s="406" t="str">
        <f>IF(GI$43=0,"",VLOOKUP(GI$43,指定店情報!$B$8:$D$17,3))</f>
        <v/>
      </c>
      <c r="GJ45" s="406" t="str">
        <f>IF(GJ$43=0,"",VLOOKUP(GJ$43,指定店情報!$B$8:$D$17,3))</f>
        <v/>
      </c>
      <c r="GK45" s="406" t="str">
        <f>IF(GK$43=0,"",VLOOKUP(GK$43,指定店情報!$B$8:$D$17,3))</f>
        <v/>
      </c>
      <c r="GL45" s="406" t="str">
        <f>IF(GL$43=0,"",VLOOKUP(GL$43,指定店情報!$B$8:$D$17,3))</f>
        <v/>
      </c>
      <c r="GM45" s="406" t="str">
        <f>IF(GM$43=0,"",VLOOKUP(GM$43,指定店情報!$B$8:$D$17,3))</f>
        <v/>
      </c>
      <c r="GN45" s="406" t="str">
        <f>IF(GN$43=0,"",VLOOKUP(GN$43,指定店情報!$B$8:$D$17,3))</f>
        <v/>
      </c>
      <c r="GO45" s="406" t="str">
        <f>IF(GO$43=0,"",VLOOKUP(GO$43,指定店情報!$B$8:$D$17,3))</f>
        <v/>
      </c>
      <c r="GP45" s="406" t="str">
        <f>IF(GP$43=0,"",VLOOKUP(GP$43,指定店情報!$B$8:$D$17,3))</f>
        <v/>
      </c>
      <c r="GQ45" s="406" t="str">
        <f>IF(GQ$43=0,"",VLOOKUP(GQ$43,指定店情報!$B$8:$D$17,3))</f>
        <v/>
      </c>
      <c r="GR45" s="406" t="str">
        <f>IF(GR$43=0,"",VLOOKUP(GR$43,指定店情報!$B$8:$D$17,3))</f>
        <v/>
      </c>
      <c r="GS45" s="406" t="str">
        <f>IF(GS$43=0,"",VLOOKUP(GS$43,指定店情報!$B$8:$D$17,3))</f>
        <v/>
      </c>
      <c r="GT45" s="406" t="str">
        <f>IF(GT$43=0,"",VLOOKUP(GT$43,指定店情報!$B$8:$D$17,3))</f>
        <v/>
      </c>
      <c r="GU45" s="406" t="str">
        <f>IF(GU$43=0,"",VLOOKUP(GU$43,指定店情報!$B$8:$D$17,3))</f>
        <v/>
      </c>
      <c r="GV45" s="406" t="str">
        <f>IF(GV$43=0,"",VLOOKUP(GV$43,指定店情報!$B$8:$D$17,3))</f>
        <v/>
      </c>
      <c r="GW45" s="406" t="str">
        <f>IF(GW$43=0,"",VLOOKUP(GW$43,指定店情報!$B$8:$D$17,3))</f>
        <v/>
      </c>
      <c r="GX45" s="406" t="str">
        <f>IF(GX$43=0,"",VLOOKUP(GX$43,指定店情報!$B$8:$D$17,3))</f>
        <v/>
      </c>
      <c r="GY45" s="407" t="str">
        <f>IF(GY$43=0,"",VLOOKUP(GY$43,指定店情報!$B$8:$D$17,3))</f>
        <v/>
      </c>
      <c r="HQ45" s="218"/>
      <c r="HR45" s="218"/>
      <c r="HS45" s="218"/>
      <c r="HT45" s="218"/>
      <c r="HU45" s="218"/>
      <c r="HV45" s="218"/>
      <c r="HW45" s="218"/>
      <c r="HX45" s="218"/>
      <c r="HY45" s="218"/>
      <c r="HZ45" s="218"/>
      <c r="IA45" s="218"/>
      <c r="IB45" s="218"/>
      <c r="IC45" s="218"/>
      <c r="ID45" s="218"/>
      <c r="IE45" s="218"/>
      <c r="IF45" s="218"/>
      <c r="IG45" s="218"/>
      <c r="IH45" s="218"/>
      <c r="II45" s="218"/>
      <c r="IJ45" s="218"/>
      <c r="IK45" s="218"/>
      <c r="IL45" s="218"/>
      <c r="IM45" s="218"/>
      <c r="IN45" s="218"/>
      <c r="IO45" s="218"/>
      <c r="IP45" s="218"/>
      <c r="IQ45" s="218"/>
      <c r="IR45" s="218"/>
      <c r="IS45" s="218"/>
      <c r="IT45" s="218"/>
      <c r="IU45" s="218"/>
      <c r="IV45" s="218"/>
      <c r="IW45" s="218"/>
      <c r="IX45" s="218"/>
      <c r="IY45" s="218"/>
      <c r="IZ45" s="218"/>
      <c r="JA45" s="218"/>
      <c r="JB45" s="218"/>
      <c r="JC45" s="218"/>
      <c r="JD45" s="218"/>
      <c r="JE45" s="218"/>
      <c r="JF45" s="218"/>
      <c r="JG45" s="218"/>
      <c r="JH45" s="218"/>
      <c r="JI45" s="218"/>
      <c r="JJ45" s="218"/>
      <c r="JK45" s="218"/>
      <c r="JL45" s="218"/>
      <c r="JM45" s="218"/>
      <c r="JN45" s="218"/>
      <c r="JO45" s="218"/>
      <c r="JP45" s="218"/>
      <c r="JQ45" s="218"/>
      <c r="JR45" s="218"/>
      <c r="JS45" s="218"/>
      <c r="JT45" s="218"/>
      <c r="JU45" s="218"/>
      <c r="JV45" s="218"/>
      <c r="JW45" s="218"/>
      <c r="JX45" s="218"/>
      <c r="JY45" s="218"/>
      <c r="JZ45" s="218"/>
      <c r="KA45" s="218"/>
      <c r="KB45" s="218"/>
      <c r="KC45" s="218"/>
      <c r="KD45" s="218"/>
      <c r="KE45" s="218"/>
      <c r="KF45" s="218"/>
      <c r="KG45" s="218"/>
      <c r="KH45" s="218"/>
      <c r="KI45" s="218"/>
      <c r="KJ45" s="218"/>
      <c r="KK45" s="218"/>
      <c r="KL45" s="218"/>
      <c r="KM45" s="218"/>
      <c r="KN45" s="218"/>
      <c r="KO45" s="218"/>
      <c r="KP45" s="218"/>
      <c r="KQ45" s="218"/>
      <c r="KR45" s="218"/>
      <c r="KS45" s="218"/>
      <c r="KT45" s="218"/>
      <c r="KU45" s="218"/>
      <c r="KV45" s="218"/>
      <c r="KW45" s="218"/>
      <c r="KX45" s="218"/>
      <c r="KY45" s="218"/>
      <c r="KZ45" s="218"/>
      <c r="LA45" s="218"/>
      <c r="LB45" s="218"/>
      <c r="LC45" s="218"/>
      <c r="LD45" s="218"/>
      <c r="LE45" s="218"/>
      <c r="LF45" s="218"/>
      <c r="LG45" s="218"/>
      <c r="LH45" s="218"/>
      <c r="LI45" s="218"/>
      <c r="LJ45" s="218"/>
      <c r="LK45" s="218"/>
      <c r="LL45" s="218"/>
      <c r="LM45" s="218"/>
      <c r="LN45" s="218"/>
      <c r="LO45" s="218"/>
      <c r="LP45" s="218"/>
      <c r="LQ45" s="218"/>
      <c r="LR45" s="218"/>
      <c r="LS45" s="218"/>
      <c r="LT45" s="218"/>
      <c r="LU45" s="218"/>
      <c r="LV45" s="218"/>
      <c r="LW45" s="218"/>
      <c r="LX45" s="218"/>
      <c r="LY45" s="218"/>
      <c r="LZ45" s="218"/>
      <c r="MA45" s="218"/>
      <c r="MB45" s="218"/>
      <c r="MC45" s="218"/>
      <c r="MD45" s="218"/>
      <c r="ME45" s="218"/>
      <c r="MF45" s="218"/>
      <c r="MG45" s="218"/>
      <c r="MH45" s="218"/>
      <c r="MI45" s="218"/>
      <c r="MJ45" s="218"/>
      <c r="MK45" s="218"/>
      <c r="ML45" s="218"/>
      <c r="MM45" s="218"/>
      <c r="MN45" s="218"/>
      <c r="MO45" s="218"/>
      <c r="MP45" s="218"/>
      <c r="MQ45" s="218"/>
      <c r="MR45" s="218"/>
    </row>
    <row r="46" spans="1:356" s="201" customFormat="1" ht="15" customHeight="1" thickTop="1" x14ac:dyDescent="0.15">
      <c r="A46" s="7"/>
      <c r="B46" s="199">
        <v>42</v>
      </c>
      <c r="C46" s="483" t="s">
        <v>496</v>
      </c>
      <c r="D46" s="486" t="s">
        <v>500</v>
      </c>
      <c r="E46" s="487"/>
      <c r="F46" s="487"/>
      <c r="G46" s="488"/>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2"/>
      <c r="CY46" s="212"/>
      <c r="CZ46" s="212"/>
      <c r="DA46" s="212"/>
      <c r="DB46" s="212"/>
      <c r="DC46" s="212"/>
      <c r="DD46" s="212"/>
      <c r="DE46" s="212"/>
      <c r="DF46" s="212"/>
      <c r="DG46" s="212"/>
      <c r="DH46" s="212"/>
      <c r="DI46" s="212"/>
      <c r="DJ46" s="212"/>
      <c r="DK46" s="212"/>
      <c r="DL46" s="212"/>
      <c r="DM46" s="212"/>
      <c r="DN46" s="212"/>
      <c r="DO46" s="212"/>
      <c r="DP46" s="212"/>
      <c r="DQ46" s="212"/>
      <c r="DR46" s="212"/>
      <c r="DS46" s="212"/>
      <c r="DT46" s="212"/>
      <c r="DU46" s="212"/>
      <c r="DV46" s="212"/>
      <c r="DW46" s="212"/>
      <c r="DX46" s="212"/>
      <c r="DY46" s="212"/>
      <c r="DZ46" s="212"/>
      <c r="EA46" s="212"/>
      <c r="EB46" s="212"/>
      <c r="EC46" s="212"/>
      <c r="ED46" s="212"/>
      <c r="EE46" s="212"/>
      <c r="EF46" s="212"/>
      <c r="EG46" s="212"/>
      <c r="EH46" s="212"/>
      <c r="EI46" s="212"/>
      <c r="EJ46" s="212"/>
      <c r="EK46" s="212"/>
      <c r="EL46" s="212"/>
      <c r="EM46" s="212"/>
      <c r="EN46" s="212"/>
      <c r="EO46" s="212"/>
      <c r="EP46" s="212"/>
      <c r="EQ46" s="212"/>
      <c r="ER46" s="212"/>
      <c r="ES46" s="212"/>
      <c r="ET46" s="212"/>
      <c r="EU46" s="212"/>
      <c r="EV46" s="212"/>
      <c r="EW46" s="212"/>
      <c r="EX46" s="212"/>
      <c r="EY46" s="212"/>
      <c r="EZ46" s="212"/>
      <c r="FA46" s="212"/>
      <c r="FB46" s="212"/>
      <c r="FC46" s="212"/>
      <c r="FD46" s="212"/>
      <c r="FE46" s="212"/>
      <c r="FF46" s="212"/>
      <c r="FG46" s="212"/>
      <c r="FH46" s="212"/>
      <c r="FI46" s="212"/>
      <c r="FJ46" s="212"/>
      <c r="FK46" s="212"/>
      <c r="FL46" s="212"/>
      <c r="FM46" s="212"/>
      <c r="FN46" s="212"/>
      <c r="FO46" s="212"/>
      <c r="FP46" s="212"/>
      <c r="FQ46" s="212"/>
      <c r="FR46" s="212"/>
      <c r="FS46" s="212"/>
      <c r="FT46" s="212"/>
      <c r="FU46" s="212"/>
      <c r="FV46" s="212"/>
      <c r="FW46" s="212"/>
      <c r="FX46" s="212"/>
      <c r="FY46" s="212"/>
      <c r="FZ46" s="212"/>
      <c r="GA46" s="212"/>
      <c r="GB46" s="212"/>
      <c r="GC46" s="212"/>
      <c r="GD46" s="212"/>
      <c r="GE46" s="212"/>
      <c r="GF46" s="212"/>
      <c r="GG46" s="212"/>
      <c r="GH46" s="212"/>
      <c r="GI46" s="212"/>
      <c r="GJ46" s="212"/>
      <c r="GK46" s="212"/>
      <c r="GL46" s="212"/>
      <c r="GM46" s="212"/>
      <c r="GN46" s="212"/>
      <c r="GO46" s="212"/>
      <c r="GP46" s="212"/>
      <c r="GQ46" s="212"/>
      <c r="GR46" s="212"/>
      <c r="GS46" s="212"/>
      <c r="GT46" s="212"/>
      <c r="GU46" s="212"/>
      <c r="GV46" s="212"/>
      <c r="GW46" s="212"/>
      <c r="GX46" s="212"/>
      <c r="GY46" s="403"/>
      <c r="HQ46" s="218"/>
      <c r="HR46" s="218"/>
      <c r="HS46" s="218"/>
      <c r="HT46" s="218"/>
      <c r="HU46" s="218"/>
      <c r="HV46" s="218"/>
      <c r="HW46" s="218"/>
      <c r="HX46" s="218"/>
      <c r="HY46" s="218"/>
      <c r="HZ46" s="218"/>
      <c r="IA46" s="218"/>
      <c r="IB46" s="218"/>
      <c r="IC46" s="218"/>
      <c r="ID46" s="218"/>
      <c r="IE46" s="218"/>
      <c r="IF46" s="218"/>
      <c r="IG46" s="218"/>
      <c r="IH46" s="218"/>
      <c r="II46" s="218"/>
      <c r="IJ46" s="218"/>
      <c r="IK46" s="218"/>
      <c r="IL46" s="218"/>
      <c r="IM46" s="218"/>
      <c r="IN46" s="218"/>
      <c r="IO46" s="218"/>
      <c r="IP46" s="218"/>
      <c r="IQ46" s="218"/>
      <c r="IR46" s="218"/>
      <c r="IS46" s="218"/>
      <c r="IT46" s="218"/>
      <c r="IU46" s="218"/>
      <c r="IV46" s="218"/>
      <c r="IW46" s="218"/>
      <c r="IX46" s="218"/>
      <c r="IY46" s="218"/>
      <c r="IZ46" s="218"/>
      <c r="JA46" s="218"/>
      <c r="JB46" s="218"/>
      <c r="JC46" s="218"/>
      <c r="JD46" s="218"/>
      <c r="JE46" s="218"/>
      <c r="JF46" s="218"/>
      <c r="JG46" s="218"/>
      <c r="JH46" s="218"/>
      <c r="JI46" s="218"/>
      <c r="JJ46" s="218"/>
      <c r="JK46" s="218"/>
      <c r="JL46" s="218"/>
      <c r="JM46" s="218"/>
      <c r="JN46" s="218"/>
      <c r="JO46" s="218"/>
      <c r="JP46" s="218"/>
      <c r="JQ46" s="218"/>
      <c r="JR46" s="218"/>
      <c r="JS46" s="218"/>
      <c r="JT46" s="218"/>
      <c r="JU46" s="218"/>
      <c r="JV46" s="218"/>
      <c r="JW46" s="218"/>
      <c r="JX46" s="218"/>
      <c r="JY46" s="218"/>
      <c r="JZ46" s="218"/>
      <c r="KA46" s="218"/>
      <c r="KB46" s="218"/>
      <c r="KC46" s="218"/>
      <c r="KD46" s="218"/>
      <c r="KE46" s="218"/>
      <c r="KF46" s="218"/>
      <c r="KG46" s="218"/>
      <c r="KH46" s="218"/>
      <c r="KI46" s="218"/>
      <c r="KJ46" s="218"/>
      <c r="KK46" s="218"/>
      <c r="KL46" s="218"/>
      <c r="KM46" s="218"/>
      <c r="KN46" s="218"/>
      <c r="KO46" s="218"/>
      <c r="KP46" s="218"/>
      <c r="KQ46" s="218"/>
      <c r="KR46" s="218"/>
      <c r="KS46" s="218"/>
      <c r="KT46" s="218"/>
      <c r="KU46" s="218"/>
      <c r="KV46" s="218"/>
      <c r="KW46" s="218"/>
      <c r="KX46" s="218"/>
      <c r="KY46" s="218"/>
      <c r="KZ46" s="218"/>
      <c r="LA46" s="218"/>
      <c r="LB46" s="218"/>
      <c r="LC46" s="218"/>
      <c r="LD46" s="218"/>
      <c r="LE46" s="218"/>
      <c r="LF46" s="218"/>
      <c r="LG46" s="218"/>
      <c r="LH46" s="218"/>
      <c r="LI46" s="218"/>
      <c r="LJ46" s="218"/>
      <c r="LK46" s="218"/>
      <c r="LL46" s="218"/>
      <c r="LM46" s="218"/>
      <c r="LN46" s="218"/>
      <c r="LO46" s="218"/>
      <c r="LP46" s="218"/>
      <c r="LQ46" s="218"/>
      <c r="LR46" s="218"/>
      <c r="LS46" s="218"/>
      <c r="LT46" s="218"/>
      <c r="LU46" s="218"/>
      <c r="LV46" s="218"/>
      <c r="LW46" s="218"/>
      <c r="LX46" s="218"/>
      <c r="LY46" s="218"/>
      <c r="LZ46" s="218"/>
      <c r="MA46" s="218"/>
      <c r="MB46" s="218"/>
      <c r="MC46" s="218"/>
      <c r="MD46" s="218"/>
      <c r="ME46" s="218"/>
      <c r="MF46" s="218"/>
      <c r="MG46" s="218"/>
      <c r="MH46" s="218"/>
      <c r="MI46" s="218"/>
      <c r="MJ46" s="218"/>
      <c r="MK46" s="218"/>
      <c r="ML46" s="218"/>
      <c r="MM46" s="218"/>
      <c r="MN46" s="218"/>
      <c r="MO46" s="218"/>
      <c r="MP46" s="218"/>
      <c r="MQ46" s="218"/>
      <c r="MR46" s="218"/>
    </row>
    <row r="47" spans="1:356" s="201" customFormat="1" ht="15" customHeight="1" x14ac:dyDescent="0.15">
      <c r="A47" s="7"/>
      <c r="B47" s="199">
        <v>43</v>
      </c>
      <c r="C47" s="484"/>
      <c r="D47" s="493" t="s">
        <v>574</v>
      </c>
      <c r="E47" s="494"/>
      <c r="F47" s="494"/>
      <c r="G47" s="495"/>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c r="EN47" s="204"/>
      <c r="EO47" s="204"/>
      <c r="EP47" s="204"/>
      <c r="EQ47" s="204"/>
      <c r="ER47" s="204"/>
      <c r="ES47" s="204"/>
      <c r="ET47" s="204"/>
      <c r="EU47" s="204"/>
      <c r="EV47" s="204"/>
      <c r="EW47" s="204"/>
      <c r="EX47" s="204"/>
      <c r="EY47" s="204"/>
      <c r="EZ47" s="204"/>
      <c r="FA47" s="204"/>
      <c r="FB47" s="204"/>
      <c r="FC47" s="204"/>
      <c r="FD47" s="204"/>
      <c r="FE47" s="204"/>
      <c r="FF47" s="204"/>
      <c r="FG47" s="204"/>
      <c r="FH47" s="204"/>
      <c r="FI47" s="204"/>
      <c r="FJ47" s="204"/>
      <c r="FK47" s="204"/>
      <c r="FL47" s="204"/>
      <c r="FM47" s="204"/>
      <c r="FN47" s="204"/>
      <c r="FO47" s="204"/>
      <c r="FP47" s="204"/>
      <c r="FQ47" s="204"/>
      <c r="FR47" s="204"/>
      <c r="FS47" s="204"/>
      <c r="FT47" s="204"/>
      <c r="FU47" s="204"/>
      <c r="FV47" s="204"/>
      <c r="FW47" s="204"/>
      <c r="FX47" s="204"/>
      <c r="FY47" s="204"/>
      <c r="FZ47" s="204"/>
      <c r="GA47" s="204"/>
      <c r="GB47" s="204"/>
      <c r="GC47" s="204"/>
      <c r="GD47" s="204"/>
      <c r="GE47" s="204"/>
      <c r="GF47" s="204"/>
      <c r="GG47" s="204"/>
      <c r="GH47" s="204"/>
      <c r="GI47" s="204"/>
      <c r="GJ47" s="204"/>
      <c r="GK47" s="204"/>
      <c r="GL47" s="204"/>
      <c r="GM47" s="204"/>
      <c r="GN47" s="204"/>
      <c r="GO47" s="204"/>
      <c r="GP47" s="204"/>
      <c r="GQ47" s="204"/>
      <c r="GR47" s="204"/>
      <c r="GS47" s="204"/>
      <c r="GT47" s="204"/>
      <c r="GU47" s="204"/>
      <c r="GV47" s="204"/>
      <c r="GW47" s="204"/>
      <c r="GX47" s="204"/>
      <c r="GY47" s="223"/>
      <c r="HQ47" s="218"/>
      <c r="HR47" s="218"/>
      <c r="HS47" s="218"/>
      <c r="HT47" s="218"/>
      <c r="HU47" s="218"/>
      <c r="HV47" s="218"/>
      <c r="HW47" s="218"/>
      <c r="HX47" s="218"/>
      <c r="HY47" s="218"/>
      <c r="HZ47" s="218"/>
      <c r="IA47" s="218"/>
      <c r="IB47" s="218"/>
      <c r="IC47" s="218"/>
      <c r="ID47" s="218"/>
      <c r="IE47" s="218"/>
      <c r="IF47" s="218"/>
      <c r="IG47" s="218"/>
      <c r="IH47" s="218"/>
      <c r="II47" s="218"/>
      <c r="IJ47" s="218"/>
      <c r="IK47" s="218"/>
      <c r="IL47" s="218"/>
      <c r="IM47" s="218"/>
      <c r="IN47" s="218"/>
      <c r="IO47" s="218"/>
      <c r="IP47" s="218"/>
      <c r="IQ47" s="218"/>
      <c r="IR47" s="218"/>
      <c r="IS47" s="218"/>
      <c r="IT47" s="218"/>
      <c r="IU47" s="218"/>
      <c r="IV47" s="218"/>
      <c r="IW47" s="218"/>
      <c r="IX47" s="218"/>
      <c r="IY47" s="218"/>
      <c r="IZ47" s="218"/>
      <c r="JA47" s="218"/>
      <c r="JB47" s="218"/>
      <c r="JC47" s="218"/>
      <c r="JD47" s="218"/>
      <c r="JE47" s="218"/>
      <c r="JF47" s="218"/>
      <c r="JG47" s="218"/>
      <c r="JH47" s="218"/>
      <c r="JI47" s="218"/>
      <c r="JJ47" s="218"/>
      <c r="JK47" s="218"/>
      <c r="JL47" s="218"/>
      <c r="JM47" s="218"/>
      <c r="JN47" s="218"/>
      <c r="JO47" s="218"/>
      <c r="JP47" s="218"/>
      <c r="JQ47" s="218"/>
      <c r="JR47" s="218"/>
      <c r="JS47" s="218"/>
      <c r="JT47" s="218"/>
      <c r="JU47" s="218"/>
      <c r="JV47" s="218"/>
      <c r="JW47" s="218"/>
      <c r="JX47" s="218"/>
      <c r="JY47" s="218"/>
      <c r="JZ47" s="218"/>
      <c r="KA47" s="218"/>
      <c r="KB47" s="218"/>
      <c r="KC47" s="218"/>
      <c r="KD47" s="218"/>
      <c r="KE47" s="218"/>
      <c r="KF47" s="218"/>
      <c r="KG47" s="218"/>
      <c r="KH47" s="218"/>
      <c r="KI47" s="218"/>
      <c r="KJ47" s="218"/>
      <c r="KK47" s="218"/>
      <c r="KL47" s="218"/>
      <c r="KM47" s="218"/>
      <c r="KN47" s="218"/>
      <c r="KO47" s="218"/>
      <c r="KP47" s="218"/>
      <c r="KQ47" s="218"/>
      <c r="KR47" s="218"/>
      <c r="KS47" s="218"/>
      <c r="KT47" s="218"/>
      <c r="KU47" s="218"/>
      <c r="KV47" s="218"/>
      <c r="KW47" s="218"/>
      <c r="KX47" s="218"/>
      <c r="KY47" s="218"/>
      <c r="KZ47" s="218"/>
      <c r="LA47" s="218"/>
      <c r="LB47" s="218"/>
      <c r="LC47" s="218"/>
      <c r="LD47" s="218"/>
      <c r="LE47" s="218"/>
      <c r="LF47" s="218"/>
      <c r="LG47" s="218"/>
      <c r="LH47" s="218"/>
      <c r="LI47" s="218"/>
      <c r="LJ47" s="218"/>
      <c r="LK47" s="218"/>
      <c r="LL47" s="218"/>
      <c r="LM47" s="218"/>
      <c r="LN47" s="218"/>
      <c r="LO47" s="218"/>
      <c r="LP47" s="218"/>
      <c r="LQ47" s="218"/>
      <c r="LR47" s="218"/>
      <c r="LS47" s="218"/>
      <c r="LT47" s="218"/>
      <c r="LU47" s="218"/>
      <c r="LV47" s="218"/>
      <c r="LW47" s="218"/>
      <c r="LX47" s="218"/>
      <c r="LY47" s="218"/>
      <c r="LZ47" s="218"/>
      <c r="MA47" s="218"/>
      <c r="MB47" s="218"/>
      <c r="MC47" s="218"/>
      <c r="MD47" s="218"/>
      <c r="ME47" s="218"/>
      <c r="MF47" s="218"/>
      <c r="MG47" s="218"/>
      <c r="MH47" s="218"/>
      <c r="MI47" s="218"/>
      <c r="MJ47" s="218"/>
      <c r="MK47" s="218"/>
      <c r="ML47" s="218"/>
      <c r="MM47" s="218"/>
      <c r="MN47" s="218"/>
      <c r="MO47" s="218"/>
      <c r="MP47" s="218"/>
      <c r="MQ47" s="218"/>
      <c r="MR47" s="218"/>
    </row>
    <row r="48" spans="1:356" s="201" customFormat="1" ht="15" customHeight="1" x14ac:dyDescent="0.15">
      <c r="A48" s="7"/>
      <c r="B48" s="199">
        <v>44</v>
      </c>
      <c r="C48" s="484"/>
      <c r="D48" s="489" t="s">
        <v>505</v>
      </c>
      <c r="E48" s="490"/>
      <c r="F48" s="335" t="s">
        <v>510</v>
      </c>
      <c r="G48" s="33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16"/>
      <c r="BQ48" s="416"/>
      <c r="BR48" s="416"/>
      <c r="BS48" s="416"/>
      <c r="BT48" s="416"/>
      <c r="BU48" s="416"/>
      <c r="BV48" s="416"/>
      <c r="BW48" s="416"/>
      <c r="BX48" s="416"/>
      <c r="BY48" s="416"/>
      <c r="BZ48" s="416"/>
      <c r="CA48" s="416"/>
      <c r="CB48" s="416"/>
      <c r="CC48" s="416"/>
      <c r="CD48" s="416"/>
      <c r="CE48" s="416"/>
      <c r="CF48" s="416"/>
      <c r="CG48" s="416"/>
      <c r="CH48" s="416"/>
      <c r="CI48" s="416"/>
      <c r="CJ48" s="416"/>
      <c r="CK48" s="416"/>
      <c r="CL48" s="416"/>
      <c r="CM48" s="416"/>
      <c r="CN48" s="416"/>
      <c r="CO48" s="416"/>
      <c r="CP48" s="416"/>
      <c r="CQ48" s="416"/>
      <c r="CR48" s="416"/>
      <c r="CS48" s="416"/>
      <c r="CT48" s="416"/>
      <c r="CU48" s="416"/>
      <c r="CV48" s="416"/>
      <c r="CW48" s="416"/>
      <c r="CX48" s="416"/>
      <c r="CY48" s="416"/>
      <c r="CZ48" s="416"/>
      <c r="DA48" s="416"/>
      <c r="DB48" s="416"/>
      <c r="DC48" s="416"/>
      <c r="DD48" s="416"/>
      <c r="DE48" s="416"/>
      <c r="DF48" s="416"/>
      <c r="DG48" s="416"/>
      <c r="DH48" s="416"/>
      <c r="DI48" s="416"/>
      <c r="DJ48" s="416"/>
      <c r="DK48" s="416"/>
      <c r="DL48" s="416"/>
      <c r="DM48" s="416"/>
      <c r="DN48" s="416"/>
      <c r="DO48" s="416"/>
      <c r="DP48" s="416"/>
      <c r="DQ48" s="416"/>
      <c r="DR48" s="416"/>
      <c r="DS48" s="416"/>
      <c r="DT48" s="416"/>
      <c r="DU48" s="416"/>
      <c r="DV48" s="416"/>
      <c r="DW48" s="416"/>
      <c r="DX48" s="416"/>
      <c r="DY48" s="416"/>
      <c r="DZ48" s="416"/>
      <c r="EA48" s="416"/>
      <c r="EB48" s="416"/>
      <c r="EC48" s="416"/>
      <c r="ED48" s="416"/>
      <c r="EE48" s="416"/>
      <c r="EF48" s="416"/>
      <c r="EG48" s="416"/>
      <c r="EH48" s="416"/>
      <c r="EI48" s="416"/>
      <c r="EJ48" s="416"/>
      <c r="EK48" s="416"/>
      <c r="EL48" s="416"/>
      <c r="EM48" s="416"/>
      <c r="EN48" s="416"/>
      <c r="EO48" s="416"/>
      <c r="EP48" s="416"/>
      <c r="EQ48" s="416"/>
      <c r="ER48" s="416"/>
      <c r="ES48" s="416"/>
      <c r="ET48" s="416"/>
      <c r="EU48" s="416"/>
      <c r="EV48" s="416"/>
      <c r="EW48" s="416"/>
      <c r="EX48" s="416"/>
      <c r="EY48" s="416"/>
      <c r="EZ48" s="416"/>
      <c r="FA48" s="416"/>
      <c r="FB48" s="416"/>
      <c r="FC48" s="416"/>
      <c r="FD48" s="416"/>
      <c r="FE48" s="416"/>
      <c r="FF48" s="416"/>
      <c r="FG48" s="416"/>
      <c r="FH48" s="416"/>
      <c r="FI48" s="416"/>
      <c r="FJ48" s="416"/>
      <c r="FK48" s="416"/>
      <c r="FL48" s="416"/>
      <c r="FM48" s="416"/>
      <c r="FN48" s="416"/>
      <c r="FO48" s="416"/>
      <c r="FP48" s="416"/>
      <c r="FQ48" s="416"/>
      <c r="FR48" s="416"/>
      <c r="FS48" s="416"/>
      <c r="FT48" s="416"/>
      <c r="FU48" s="416"/>
      <c r="FV48" s="416"/>
      <c r="FW48" s="416"/>
      <c r="FX48" s="416"/>
      <c r="FY48" s="416"/>
      <c r="FZ48" s="416"/>
      <c r="GA48" s="416"/>
      <c r="GB48" s="416"/>
      <c r="GC48" s="416"/>
      <c r="GD48" s="416"/>
      <c r="GE48" s="416"/>
      <c r="GF48" s="416"/>
      <c r="GG48" s="416"/>
      <c r="GH48" s="416"/>
      <c r="GI48" s="416"/>
      <c r="GJ48" s="416"/>
      <c r="GK48" s="416"/>
      <c r="GL48" s="416"/>
      <c r="GM48" s="416"/>
      <c r="GN48" s="416"/>
      <c r="GO48" s="416"/>
      <c r="GP48" s="416"/>
      <c r="GQ48" s="416"/>
      <c r="GR48" s="416"/>
      <c r="GS48" s="416"/>
      <c r="GT48" s="416"/>
      <c r="GU48" s="416"/>
      <c r="GV48" s="416"/>
      <c r="GW48" s="416"/>
      <c r="GX48" s="416"/>
      <c r="GY48" s="417"/>
      <c r="HQ48" s="218"/>
      <c r="HR48" s="218"/>
      <c r="HS48" s="218"/>
      <c r="HT48" s="218"/>
      <c r="HU48" s="218"/>
      <c r="HV48" s="218"/>
      <c r="HW48" s="218"/>
      <c r="HX48" s="218"/>
      <c r="HY48" s="218"/>
      <c r="HZ48" s="218"/>
      <c r="IA48" s="218"/>
      <c r="IB48" s="218"/>
      <c r="IC48" s="218"/>
      <c r="ID48" s="218"/>
      <c r="IE48" s="218"/>
      <c r="IF48" s="218"/>
      <c r="IG48" s="218"/>
      <c r="IH48" s="218"/>
      <c r="II48" s="218"/>
      <c r="IJ48" s="218"/>
      <c r="IK48" s="218"/>
      <c r="IL48" s="218"/>
      <c r="IM48" s="218"/>
      <c r="IN48" s="218"/>
      <c r="IO48" s="218"/>
      <c r="IP48" s="218"/>
      <c r="IQ48" s="218"/>
      <c r="IR48" s="218"/>
      <c r="IS48" s="218"/>
      <c r="IT48" s="218"/>
      <c r="IU48" s="218"/>
      <c r="IV48" s="218"/>
      <c r="IW48" s="218"/>
      <c r="IX48" s="218"/>
      <c r="IY48" s="218"/>
      <c r="IZ48" s="218"/>
      <c r="JA48" s="218"/>
      <c r="JB48" s="218"/>
      <c r="JC48" s="218"/>
      <c r="JD48" s="218"/>
      <c r="JE48" s="218"/>
      <c r="JF48" s="218"/>
      <c r="JG48" s="218"/>
      <c r="JH48" s="218"/>
      <c r="JI48" s="218"/>
      <c r="JJ48" s="218"/>
      <c r="JK48" s="218"/>
      <c r="JL48" s="218"/>
      <c r="JM48" s="218"/>
      <c r="JN48" s="218"/>
      <c r="JO48" s="218"/>
      <c r="JP48" s="218"/>
      <c r="JQ48" s="218"/>
      <c r="JR48" s="218"/>
      <c r="JS48" s="218"/>
      <c r="JT48" s="218"/>
      <c r="JU48" s="218"/>
      <c r="JV48" s="218"/>
      <c r="JW48" s="218"/>
      <c r="JX48" s="218"/>
      <c r="JY48" s="218"/>
      <c r="JZ48" s="218"/>
      <c r="KA48" s="218"/>
      <c r="KB48" s="218"/>
      <c r="KC48" s="218"/>
      <c r="KD48" s="218"/>
      <c r="KE48" s="218"/>
      <c r="KF48" s="218"/>
      <c r="KG48" s="218"/>
      <c r="KH48" s="218"/>
      <c r="KI48" s="218"/>
      <c r="KJ48" s="218"/>
      <c r="KK48" s="218"/>
      <c r="KL48" s="218"/>
      <c r="KM48" s="218"/>
      <c r="KN48" s="218"/>
      <c r="KO48" s="218"/>
      <c r="KP48" s="218"/>
      <c r="KQ48" s="218"/>
      <c r="KR48" s="218"/>
      <c r="KS48" s="218"/>
      <c r="KT48" s="218"/>
      <c r="KU48" s="218"/>
      <c r="KV48" s="218"/>
      <c r="KW48" s="218"/>
      <c r="KX48" s="218"/>
      <c r="KY48" s="218"/>
      <c r="KZ48" s="218"/>
      <c r="LA48" s="218"/>
      <c r="LB48" s="218"/>
      <c r="LC48" s="218"/>
      <c r="LD48" s="218"/>
      <c r="LE48" s="218"/>
      <c r="LF48" s="218"/>
      <c r="LG48" s="218"/>
      <c r="LH48" s="218"/>
      <c r="LI48" s="218"/>
      <c r="LJ48" s="218"/>
      <c r="LK48" s="218"/>
      <c r="LL48" s="218"/>
      <c r="LM48" s="218"/>
      <c r="LN48" s="218"/>
      <c r="LO48" s="218"/>
      <c r="LP48" s="218"/>
      <c r="LQ48" s="218"/>
      <c r="LR48" s="218"/>
      <c r="LS48" s="218"/>
      <c r="LT48" s="218"/>
      <c r="LU48" s="218"/>
      <c r="LV48" s="218"/>
      <c r="LW48" s="218"/>
      <c r="LX48" s="218"/>
      <c r="LY48" s="218"/>
      <c r="LZ48" s="218"/>
      <c r="MA48" s="218"/>
      <c r="MB48" s="218"/>
      <c r="MC48" s="218"/>
      <c r="MD48" s="218"/>
      <c r="ME48" s="218"/>
      <c r="MF48" s="218"/>
      <c r="MG48" s="218"/>
      <c r="MH48" s="218"/>
      <c r="MI48" s="218"/>
      <c r="MJ48" s="218"/>
      <c r="MK48" s="218"/>
      <c r="ML48" s="218"/>
      <c r="MM48" s="218"/>
      <c r="MN48" s="218"/>
      <c r="MO48" s="218"/>
      <c r="MP48" s="218"/>
      <c r="MQ48" s="218"/>
      <c r="MR48" s="218"/>
    </row>
    <row r="49" spans="1:356" s="201" customFormat="1" ht="15" customHeight="1" x14ac:dyDescent="0.15">
      <c r="A49" s="7"/>
      <c r="B49" s="199">
        <v>45</v>
      </c>
      <c r="C49" s="484"/>
      <c r="D49" s="491"/>
      <c r="E49" s="492"/>
      <c r="F49" s="335" t="s">
        <v>511</v>
      </c>
      <c r="G49" s="33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6"/>
      <c r="AS49" s="416"/>
      <c r="AT49" s="416"/>
      <c r="AU49" s="416"/>
      <c r="AV49" s="416"/>
      <c r="AW49" s="416"/>
      <c r="AX49" s="416"/>
      <c r="AY49" s="416"/>
      <c r="AZ49" s="416"/>
      <c r="BA49" s="416"/>
      <c r="BB49" s="416"/>
      <c r="BC49" s="416"/>
      <c r="BD49" s="416"/>
      <c r="BE49" s="416"/>
      <c r="BF49" s="416"/>
      <c r="BG49" s="416"/>
      <c r="BH49" s="416"/>
      <c r="BI49" s="416"/>
      <c r="BJ49" s="416"/>
      <c r="BK49" s="416"/>
      <c r="BL49" s="416"/>
      <c r="BM49" s="416"/>
      <c r="BN49" s="416"/>
      <c r="BO49" s="416"/>
      <c r="BP49" s="416"/>
      <c r="BQ49" s="416"/>
      <c r="BR49" s="416"/>
      <c r="BS49" s="416"/>
      <c r="BT49" s="416"/>
      <c r="BU49" s="416"/>
      <c r="BV49" s="416"/>
      <c r="BW49" s="416"/>
      <c r="BX49" s="416"/>
      <c r="BY49" s="416"/>
      <c r="BZ49" s="416"/>
      <c r="CA49" s="416"/>
      <c r="CB49" s="416"/>
      <c r="CC49" s="416"/>
      <c r="CD49" s="416"/>
      <c r="CE49" s="416"/>
      <c r="CF49" s="416"/>
      <c r="CG49" s="416"/>
      <c r="CH49" s="416"/>
      <c r="CI49" s="416"/>
      <c r="CJ49" s="416"/>
      <c r="CK49" s="416"/>
      <c r="CL49" s="416"/>
      <c r="CM49" s="416"/>
      <c r="CN49" s="416"/>
      <c r="CO49" s="416"/>
      <c r="CP49" s="416"/>
      <c r="CQ49" s="416"/>
      <c r="CR49" s="416"/>
      <c r="CS49" s="416"/>
      <c r="CT49" s="416"/>
      <c r="CU49" s="416"/>
      <c r="CV49" s="416"/>
      <c r="CW49" s="416"/>
      <c r="CX49" s="416"/>
      <c r="CY49" s="416"/>
      <c r="CZ49" s="416"/>
      <c r="DA49" s="416"/>
      <c r="DB49" s="416"/>
      <c r="DC49" s="416"/>
      <c r="DD49" s="416"/>
      <c r="DE49" s="416"/>
      <c r="DF49" s="416"/>
      <c r="DG49" s="416"/>
      <c r="DH49" s="416"/>
      <c r="DI49" s="416"/>
      <c r="DJ49" s="416"/>
      <c r="DK49" s="416"/>
      <c r="DL49" s="416"/>
      <c r="DM49" s="416"/>
      <c r="DN49" s="416"/>
      <c r="DO49" s="416"/>
      <c r="DP49" s="416"/>
      <c r="DQ49" s="416"/>
      <c r="DR49" s="416"/>
      <c r="DS49" s="416"/>
      <c r="DT49" s="416"/>
      <c r="DU49" s="416"/>
      <c r="DV49" s="416"/>
      <c r="DW49" s="416"/>
      <c r="DX49" s="416"/>
      <c r="DY49" s="416"/>
      <c r="DZ49" s="416"/>
      <c r="EA49" s="416"/>
      <c r="EB49" s="416"/>
      <c r="EC49" s="416"/>
      <c r="ED49" s="416"/>
      <c r="EE49" s="416"/>
      <c r="EF49" s="416"/>
      <c r="EG49" s="416"/>
      <c r="EH49" s="416"/>
      <c r="EI49" s="416"/>
      <c r="EJ49" s="416"/>
      <c r="EK49" s="416"/>
      <c r="EL49" s="416"/>
      <c r="EM49" s="416"/>
      <c r="EN49" s="416"/>
      <c r="EO49" s="416"/>
      <c r="EP49" s="416"/>
      <c r="EQ49" s="416"/>
      <c r="ER49" s="416"/>
      <c r="ES49" s="416"/>
      <c r="ET49" s="416"/>
      <c r="EU49" s="416"/>
      <c r="EV49" s="416"/>
      <c r="EW49" s="416"/>
      <c r="EX49" s="416"/>
      <c r="EY49" s="416"/>
      <c r="EZ49" s="416"/>
      <c r="FA49" s="416"/>
      <c r="FB49" s="416"/>
      <c r="FC49" s="416"/>
      <c r="FD49" s="416"/>
      <c r="FE49" s="416"/>
      <c r="FF49" s="416"/>
      <c r="FG49" s="416"/>
      <c r="FH49" s="416"/>
      <c r="FI49" s="416"/>
      <c r="FJ49" s="416"/>
      <c r="FK49" s="416"/>
      <c r="FL49" s="416"/>
      <c r="FM49" s="416"/>
      <c r="FN49" s="416"/>
      <c r="FO49" s="416"/>
      <c r="FP49" s="416"/>
      <c r="FQ49" s="416"/>
      <c r="FR49" s="416"/>
      <c r="FS49" s="416"/>
      <c r="FT49" s="416"/>
      <c r="FU49" s="416"/>
      <c r="FV49" s="416"/>
      <c r="FW49" s="416"/>
      <c r="FX49" s="416"/>
      <c r="FY49" s="416"/>
      <c r="FZ49" s="416"/>
      <c r="GA49" s="416"/>
      <c r="GB49" s="416"/>
      <c r="GC49" s="416"/>
      <c r="GD49" s="416"/>
      <c r="GE49" s="416"/>
      <c r="GF49" s="416"/>
      <c r="GG49" s="416"/>
      <c r="GH49" s="416"/>
      <c r="GI49" s="416"/>
      <c r="GJ49" s="416"/>
      <c r="GK49" s="416"/>
      <c r="GL49" s="416"/>
      <c r="GM49" s="416"/>
      <c r="GN49" s="416"/>
      <c r="GO49" s="416"/>
      <c r="GP49" s="416"/>
      <c r="GQ49" s="416"/>
      <c r="GR49" s="416"/>
      <c r="GS49" s="416"/>
      <c r="GT49" s="416"/>
      <c r="GU49" s="416"/>
      <c r="GV49" s="416"/>
      <c r="GW49" s="416"/>
      <c r="GX49" s="416"/>
      <c r="GY49" s="417"/>
      <c r="HQ49" s="218"/>
      <c r="HR49" s="218"/>
      <c r="HS49" s="218"/>
      <c r="HT49" s="218"/>
      <c r="HU49" s="218"/>
      <c r="HV49" s="218"/>
      <c r="HW49" s="218"/>
      <c r="HX49" s="218"/>
      <c r="HY49" s="218"/>
      <c r="HZ49" s="218"/>
      <c r="IA49" s="218"/>
      <c r="IB49" s="218"/>
      <c r="IC49" s="218"/>
      <c r="ID49" s="218"/>
      <c r="IE49" s="218"/>
      <c r="IF49" s="218"/>
      <c r="IG49" s="218"/>
      <c r="IH49" s="218"/>
      <c r="II49" s="218"/>
      <c r="IJ49" s="218"/>
      <c r="IK49" s="218"/>
      <c r="IL49" s="218"/>
      <c r="IM49" s="218"/>
      <c r="IN49" s="218"/>
      <c r="IO49" s="218"/>
      <c r="IP49" s="218"/>
      <c r="IQ49" s="218"/>
      <c r="IR49" s="218"/>
      <c r="IS49" s="218"/>
      <c r="IT49" s="218"/>
      <c r="IU49" s="218"/>
      <c r="IV49" s="218"/>
      <c r="IW49" s="218"/>
      <c r="IX49" s="218"/>
      <c r="IY49" s="218"/>
      <c r="IZ49" s="218"/>
      <c r="JA49" s="218"/>
      <c r="JB49" s="218"/>
      <c r="JC49" s="218"/>
      <c r="JD49" s="218"/>
      <c r="JE49" s="218"/>
      <c r="JF49" s="218"/>
      <c r="JG49" s="218"/>
      <c r="JH49" s="218"/>
      <c r="JI49" s="218"/>
      <c r="JJ49" s="218"/>
      <c r="JK49" s="218"/>
      <c r="JL49" s="218"/>
      <c r="JM49" s="218"/>
      <c r="JN49" s="218"/>
      <c r="JO49" s="218"/>
      <c r="JP49" s="218"/>
      <c r="JQ49" s="218"/>
      <c r="JR49" s="218"/>
      <c r="JS49" s="218"/>
      <c r="JT49" s="218"/>
      <c r="JU49" s="218"/>
      <c r="JV49" s="218"/>
      <c r="JW49" s="218"/>
      <c r="JX49" s="218"/>
      <c r="JY49" s="218"/>
      <c r="JZ49" s="218"/>
      <c r="KA49" s="218"/>
      <c r="KB49" s="218"/>
      <c r="KC49" s="218"/>
      <c r="KD49" s="218"/>
      <c r="KE49" s="218"/>
      <c r="KF49" s="218"/>
      <c r="KG49" s="218"/>
      <c r="KH49" s="218"/>
      <c r="KI49" s="218"/>
      <c r="KJ49" s="218"/>
      <c r="KK49" s="218"/>
      <c r="KL49" s="218"/>
      <c r="KM49" s="218"/>
      <c r="KN49" s="218"/>
      <c r="KO49" s="218"/>
      <c r="KP49" s="218"/>
      <c r="KQ49" s="218"/>
      <c r="KR49" s="218"/>
      <c r="KS49" s="218"/>
      <c r="KT49" s="218"/>
      <c r="KU49" s="218"/>
      <c r="KV49" s="218"/>
      <c r="KW49" s="218"/>
      <c r="KX49" s="218"/>
      <c r="KY49" s="218"/>
      <c r="KZ49" s="218"/>
      <c r="LA49" s="218"/>
      <c r="LB49" s="218"/>
      <c r="LC49" s="218"/>
      <c r="LD49" s="218"/>
      <c r="LE49" s="218"/>
      <c r="LF49" s="218"/>
      <c r="LG49" s="218"/>
      <c r="LH49" s="218"/>
      <c r="LI49" s="218"/>
      <c r="LJ49" s="218"/>
      <c r="LK49" s="218"/>
      <c r="LL49" s="218"/>
      <c r="LM49" s="218"/>
      <c r="LN49" s="218"/>
      <c r="LO49" s="218"/>
      <c r="LP49" s="218"/>
      <c r="LQ49" s="218"/>
      <c r="LR49" s="218"/>
      <c r="LS49" s="218"/>
      <c r="LT49" s="218"/>
      <c r="LU49" s="218"/>
      <c r="LV49" s="218"/>
      <c r="LW49" s="218"/>
      <c r="LX49" s="218"/>
      <c r="LY49" s="218"/>
      <c r="LZ49" s="218"/>
      <c r="MA49" s="218"/>
      <c r="MB49" s="218"/>
      <c r="MC49" s="218"/>
      <c r="MD49" s="218"/>
      <c r="ME49" s="218"/>
      <c r="MF49" s="218"/>
      <c r="MG49" s="218"/>
      <c r="MH49" s="218"/>
      <c r="MI49" s="218"/>
      <c r="MJ49" s="218"/>
      <c r="MK49" s="218"/>
      <c r="ML49" s="218"/>
      <c r="MM49" s="218"/>
      <c r="MN49" s="218"/>
      <c r="MO49" s="218"/>
      <c r="MP49" s="218"/>
      <c r="MQ49" s="218"/>
      <c r="MR49" s="218"/>
    </row>
    <row r="50" spans="1:356" s="201" customFormat="1" ht="15" customHeight="1" x14ac:dyDescent="0.15">
      <c r="A50" s="7"/>
      <c r="B50" s="199">
        <v>46</v>
      </c>
      <c r="C50" s="484"/>
      <c r="D50" s="489" t="s">
        <v>506</v>
      </c>
      <c r="E50" s="490"/>
      <c r="F50" s="335" t="s">
        <v>501</v>
      </c>
      <c r="G50" s="336"/>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04"/>
      <c r="DX50" s="204"/>
      <c r="DY50" s="204"/>
      <c r="DZ50" s="204"/>
      <c r="EA50" s="204"/>
      <c r="EB50" s="204"/>
      <c r="EC50" s="204"/>
      <c r="ED50" s="204"/>
      <c r="EE50" s="204"/>
      <c r="EF50" s="204"/>
      <c r="EG50" s="204"/>
      <c r="EH50" s="204"/>
      <c r="EI50" s="204"/>
      <c r="EJ50" s="204"/>
      <c r="EK50" s="204"/>
      <c r="EL50" s="204"/>
      <c r="EM50" s="204"/>
      <c r="EN50" s="204"/>
      <c r="EO50" s="204"/>
      <c r="EP50" s="204"/>
      <c r="EQ50" s="204"/>
      <c r="ER50" s="204"/>
      <c r="ES50" s="204"/>
      <c r="ET50" s="204"/>
      <c r="EU50" s="204"/>
      <c r="EV50" s="204"/>
      <c r="EW50" s="204"/>
      <c r="EX50" s="204"/>
      <c r="EY50" s="204"/>
      <c r="EZ50" s="204"/>
      <c r="FA50" s="204"/>
      <c r="FB50" s="204"/>
      <c r="FC50" s="204"/>
      <c r="FD50" s="204"/>
      <c r="FE50" s="204"/>
      <c r="FF50" s="204"/>
      <c r="FG50" s="204"/>
      <c r="FH50" s="204"/>
      <c r="FI50" s="204"/>
      <c r="FJ50" s="204"/>
      <c r="FK50" s="204"/>
      <c r="FL50" s="204"/>
      <c r="FM50" s="204"/>
      <c r="FN50" s="204"/>
      <c r="FO50" s="204"/>
      <c r="FP50" s="204"/>
      <c r="FQ50" s="204"/>
      <c r="FR50" s="204"/>
      <c r="FS50" s="204"/>
      <c r="FT50" s="204"/>
      <c r="FU50" s="204"/>
      <c r="FV50" s="204"/>
      <c r="FW50" s="204"/>
      <c r="FX50" s="204"/>
      <c r="FY50" s="204"/>
      <c r="FZ50" s="204"/>
      <c r="GA50" s="204"/>
      <c r="GB50" s="204"/>
      <c r="GC50" s="204"/>
      <c r="GD50" s="204"/>
      <c r="GE50" s="204"/>
      <c r="GF50" s="204"/>
      <c r="GG50" s="204"/>
      <c r="GH50" s="204"/>
      <c r="GI50" s="204"/>
      <c r="GJ50" s="204"/>
      <c r="GK50" s="204"/>
      <c r="GL50" s="204"/>
      <c r="GM50" s="204"/>
      <c r="GN50" s="204"/>
      <c r="GO50" s="204"/>
      <c r="GP50" s="204"/>
      <c r="GQ50" s="204"/>
      <c r="GR50" s="204"/>
      <c r="GS50" s="204"/>
      <c r="GT50" s="204"/>
      <c r="GU50" s="204"/>
      <c r="GV50" s="204"/>
      <c r="GW50" s="204"/>
      <c r="GX50" s="204"/>
      <c r="GY50" s="223"/>
      <c r="HQ50" s="218"/>
      <c r="HR50" s="218"/>
      <c r="HS50" s="218"/>
      <c r="HT50" s="218"/>
      <c r="HU50" s="218"/>
      <c r="HV50" s="218"/>
      <c r="HW50" s="218"/>
      <c r="HX50" s="218"/>
      <c r="HY50" s="218"/>
      <c r="HZ50" s="218"/>
      <c r="IA50" s="218"/>
      <c r="IB50" s="218"/>
      <c r="IC50" s="218"/>
      <c r="ID50" s="218"/>
      <c r="IE50" s="218"/>
      <c r="IF50" s="218"/>
      <c r="IG50" s="218"/>
      <c r="IH50" s="218"/>
      <c r="II50" s="218"/>
      <c r="IJ50" s="218"/>
      <c r="IK50" s="218"/>
      <c r="IL50" s="218"/>
      <c r="IM50" s="218"/>
      <c r="IN50" s="218"/>
      <c r="IO50" s="218"/>
      <c r="IP50" s="218"/>
      <c r="IQ50" s="218"/>
      <c r="IR50" s="218"/>
      <c r="IS50" s="218"/>
      <c r="IT50" s="218"/>
      <c r="IU50" s="218"/>
      <c r="IV50" s="218"/>
      <c r="IW50" s="218"/>
      <c r="IX50" s="218"/>
      <c r="IY50" s="218"/>
      <c r="IZ50" s="218"/>
      <c r="JA50" s="218"/>
      <c r="JB50" s="218"/>
      <c r="JC50" s="218"/>
      <c r="JD50" s="218"/>
      <c r="JE50" s="218"/>
      <c r="JF50" s="218"/>
      <c r="JG50" s="218"/>
      <c r="JH50" s="218"/>
      <c r="JI50" s="218"/>
      <c r="JJ50" s="218"/>
      <c r="JK50" s="218"/>
      <c r="JL50" s="218"/>
      <c r="JM50" s="218"/>
      <c r="JN50" s="218"/>
      <c r="JO50" s="218"/>
      <c r="JP50" s="218"/>
      <c r="JQ50" s="218"/>
      <c r="JR50" s="218"/>
      <c r="JS50" s="218"/>
      <c r="JT50" s="218"/>
      <c r="JU50" s="218"/>
      <c r="JV50" s="218"/>
      <c r="JW50" s="218"/>
      <c r="JX50" s="218"/>
      <c r="JY50" s="218"/>
      <c r="JZ50" s="218"/>
      <c r="KA50" s="218"/>
      <c r="KB50" s="218"/>
      <c r="KC50" s="218"/>
      <c r="KD50" s="218"/>
      <c r="KE50" s="218"/>
      <c r="KF50" s="218"/>
      <c r="KG50" s="218"/>
      <c r="KH50" s="218"/>
      <c r="KI50" s="218"/>
      <c r="KJ50" s="218"/>
      <c r="KK50" s="218"/>
      <c r="KL50" s="218"/>
      <c r="KM50" s="218"/>
      <c r="KN50" s="218"/>
      <c r="KO50" s="218"/>
      <c r="KP50" s="218"/>
      <c r="KQ50" s="218"/>
      <c r="KR50" s="218"/>
      <c r="KS50" s="218"/>
      <c r="KT50" s="218"/>
      <c r="KU50" s="218"/>
      <c r="KV50" s="218"/>
      <c r="KW50" s="218"/>
      <c r="KX50" s="218"/>
      <c r="KY50" s="218"/>
      <c r="KZ50" s="218"/>
      <c r="LA50" s="218"/>
      <c r="LB50" s="218"/>
      <c r="LC50" s="218"/>
      <c r="LD50" s="218"/>
      <c r="LE50" s="218"/>
      <c r="LF50" s="218"/>
      <c r="LG50" s="218"/>
      <c r="LH50" s="218"/>
      <c r="LI50" s="218"/>
      <c r="LJ50" s="218"/>
      <c r="LK50" s="218"/>
      <c r="LL50" s="218"/>
      <c r="LM50" s="218"/>
      <c r="LN50" s="218"/>
      <c r="LO50" s="218"/>
      <c r="LP50" s="218"/>
      <c r="LQ50" s="218"/>
      <c r="LR50" s="218"/>
      <c r="LS50" s="218"/>
      <c r="LT50" s="218"/>
      <c r="LU50" s="218"/>
      <c r="LV50" s="218"/>
      <c r="LW50" s="218"/>
      <c r="LX50" s="218"/>
      <c r="LY50" s="218"/>
      <c r="LZ50" s="218"/>
      <c r="MA50" s="218"/>
      <c r="MB50" s="218"/>
      <c r="MC50" s="218"/>
      <c r="MD50" s="218"/>
      <c r="ME50" s="218"/>
      <c r="MF50" s="218"/>
      <c r="MG50" s="218"/>
      <c r="MH50" s="218"/>
      <c r="MI50" s="218"/>
      <c r="MJ50" s="218"/>
      <c r="MK50" s="218"/>
      <c r="ML50" s="218"/>
      <c r="MM50" s="218"/>
      <c r="MN50" s="218"/>
      <c r="MO50" s="218"/>
      <c r="MP50" s="218"/>
      <c r="MQ50" s="218"/>
      <c r="MR50" s="218"/>
    </row>
    <row r="51" spans="1:356" s="201" customFormat="1" ht="15" customHeight="1" x14ac:dyDescent="0.15">
      <c r="A51" s="7"/>
      <c r="B51" s="199">
        <v>47</v>
      </c>
      <c r="C51" s="484"/>
      <c r="D51" s="491"/>
      <c r="E51" s="492"/>
      <c r="F51" s="335" t="s">
        <v>502</v>
      </c>
      <c r="G51" s="336"/>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c r="DB51" s="204"/>
      <c r="DC51" s="204"/>
      <c r="DD51" s="204"/>
      <c r="DE51" s="204"/>
      <c r="DF51" s="204"/>
      <c r="DG51" s="204"/>
      <c r="DH51" s="204"/>
      <c r="DI51" s="204"/>
      <c r="DJ51" s="204"/>
      <c r="DK51" s="204"/>
      <c r="DL51" s="204"/>
      <c r="DM51" s="204"/>
      <c r="DN51" s="204"/>
      <c r="DO51" s="204"/>
      <c r="DP51" s="204"/>
      <c r="DQ51" s="204"/>
      <c r="DR51" s="204"/>
      <c r="DS51" s="204"/>
      <c r="DT51" s="204"/>
      <c r="DU51" s="204"/>
      <c r="DV51" s="204"/>
      <c r="DW51" s="204"/>
      <c r="DX51" s="204"/>
      <c r="DY51" s="204"/>
      <c r="DZ51" s="204"/>
      <c r="EA51" s="204"/>
      <c r="EB51" s="204"/>
      <c r="EC51" s="204"/>
      <c r="ED51" s="204"/>
      <c r="EE51" s="204"/>
      <c r="EF51" s="204"/>
      <c r="EG51" s="204"/>
      <c r="EH51" s="204"/>
      <c r="EI51" s="204"/>
      <c r="EJ51" s="204"/>
      <c r="EK51" s="204"/>
      <c r="EL51" s="204"/>
      <c r="EM51" s="204"/>
      <c r="EN51" s="204"/>
      <c r="EO51" s="204"/>
      <c r="EP51" s="204"/>
      <c r="EQ51" s="204"/>
      <c r="ER51" s="204"/>
      <c r="ES51" s="204"/>
      <c r="ET51" s="204"/>
      <c r="EU51" s="204"/>
      <c r="EV51" s="204"/>
      <c r="EW51" s="204"/>
      <c r="EX51" s="204"/>
      <c r="EY51" s="204"/>
      <c r="EZ51" s="204"/>
      <c r="FA51" s="204"/>
      <c r="FB51" s="204"/>
      <c r="FC51" s="204"/>
      <c r="FD51" s="204"/>
      <c r="FE51" s="204"/>
      <c r="FF51" s="204"/>
      <c r="FG51" s="204"/>
      <c r="FH51" s="204"/>
      <c r="FI51" s="204"/>
      <c r="FJ51" s="204"/>
      <c r="FK51" s="204"/>
      <c r="FL51" s="204"/>
      <c r="FM51" s="204"/>
      <c r="FN51" s="204"/>
      <c r="FO51" s="204"/>
      <c r="FP51" s="204"/>
      <c r="FQ51" s="204"/>
      <c r="FR51" s="204"/>
      <c r="FS51" s="204"/>
      <c r="FT51" s="204"/>
      <c r="FU51" s="204"/>
      <c r="FV51" s="204"/>
      <c r="FW51" s="204"/>
      <c r="FX51" s="204"/>
      <c r="FY51" s="204"/>
      <c r="FZ51" s="204"/>
      <c r="GA51" s="204"/>
      <c r="GB51" s="204"/>
      <c r="GC51" s="204"/>
      <c r="GD51" s="204"/>
      <c r="GE51" s="204"/>
      <c r="GF51" s="204"/>
      <c r="GG51" s="204"/>
      <c r="GH51" s="204"/>
      <c r="GI51" s="204"/>
      <c r="GJ51" s="204"/>
      <c r="GK51" s="204"/>
      <c r="GL51" s="204"/>
      <c r="GM51" s="204"/>
      <c r="GN51" s="204"/>
      <c r="GO51" s="204"/>
      <c r="GP51" s="204"/>
      <c r="GQ51" s="204"/>
      <c r="GR51" s="204"/>
      <c r="GS51" s="204"/>
      <c r="GT51" s="204"/>
      <c r="GU51" s="204"/>
      <c r="GV51" s="204"/>
      <c r="GW51" s="204"/>
      <c r="GX51" s="204"/>
      <c r="GY51" s="223"/>
      <c r="HQ51" s="218"/>
      <c r="HR51" s="218"/>
      <c r="HS51" s="218"/>
      <c r="HT51" s="218"/>
      <c r="HU51" s="218"/>
      <c r="HV51" s="218"/>
      <c r="HW51" s="218"/>
      <c r="HX51" s="218"/>
      <c r="HY51" s="218"/>
      <c r="HZ51" s="218"/>
      <c r="IA51" s="218"/>
      <c r="IB51" s="218"/>
      <c r="IC51" s="218"/>
      <c r="ID51" s="218"/>
      <c r="IE51" s="218"/>
      <c r="IF51" s="218"/>
      <c r="IG51" s="218"/>
      <c r="IH51" s="218"/>
      <c r="II51" s="218"/>
      <c r="IJ51" s="218"/>
      <c r="IK51" s="218"/>
      <c r="IL51" s="218"/>
      <c r="IM51" s="218"/>
      <c r="IN51" s="218"/>
      <c r="IO51" s="218"/>
      <c r="IP51" s="218"/>
      <c r="IQ51" s="218"/>
      <c r="IR51" s="218"/>
      <c r="IS51" s="218"/>
      <c r="IT51" s="218"/>
      <c r="IU51" s="218"/>
      <c r="IV51" s="218"/>
      <c r="IW51" s="218"/>
      <c r="IX51" s="218"/>
      <c r="IY51" s="218"/>
      <c r="IZ51" s="218"/>
      <c r="JA51" s="218"/>
      <c r="JB51" s="218"/>
      <c r="JC51" s="218"/>
      <c r="JD51" s="218"/>
      <c r="JE51" s="218"/>
      <c r="JF51" s="218"/>
      <c r="JG51" s="218"/>
      <c r="JH51" s="218"/>
      <c r="JI51" s="218"/>
      <c r="JJ51" s="218"/>
      <c r="JK51" s="218"/>
      <c r="JL51" s="218"/>
      <c r="JM51" s="218"/>
      <c r="JN51" s="218"/>
      <c r="JO51" s="218"/>
      <c r="JP51" s="218"/>
      <c r="JQ51" s="218"/>
      <c r="JR51" s="218"/>
      <c r="JS51" s="218"/>
      <c r="JT51" s="218"/>
      <c r="JU51" s="218"/>
      <c r="JV51" s="218"/>
      <c r="JW51" s="218"/>
      <c r="JX51" s="218"/>
      <c r="JY51" s="218"/>
      <c r="JZ51" s="218"/>
      <c r="KA51" s="218"/>
      <c r="KB51" s="218"/>
      <c r="KC51" s="218"/>
      <c r="KD51" s="218"/>
      <c r="KE51" s="218"/>
      <c r="KF51" s="218"/>
      <c r="KG51" s="218"/>
      <c r="KH51" s="218"/>
      <c r="KI51" s="218"/>
      <c r="KJ51" s="218"/>
      <c r="KK51" s="218"/>
      <c r="KL51" s="218"/>
      <c r="KM51" s="218"/>
      <c r="KN51" s="218"/>
      <c r="KO51" s="218"/>
      <c r="KP51" s="218"/>
      <c r="KQ51" s="218"/>
      <c r="KR51" s="218"/>
      <c r="KS51" s="218"/>
      <c r="KT51" s="218"/>
      <c r="KU51" s="218"/>
      <c r="KV51" s="218"/>
      <c r="KW51" s="218"/>
      <c r="KX51" s="218"/>
      <c r="KY51" s="218"/>
      <c r="KZ51" s="218"/>
      <c r="LA51" s="218"/>
      <c r="LB51" s="218"/>
      <c r="LC51" s="218"/>
      <c r="LD51" s="218"/>
      <c r="LE51" s="218"/>
      <c r="LF51" s="218"/>
      <c r="LG51" s="218"/>
      <c r="LH51" s="218"/>
      <c r="LI51" s="218"/>
      <c r="LJ51" s="218"/>
      <c r="LK51" s="218"/>
      <c r="LL51" s="218"/>
      <c r="LM51" s="218"/>
      <c r="LN51" s="218"/>
      <c r="LO51" s="218"/>
      <c r="LP51" s="218"/>
      <c r="LQ51" s="218"/>
      <c r="LR51" s="218"/>
      <c r="LS51" s="218"/>
      <c r="LT51" s="218"/>
      <c r="LU51" s="218"/>
      <c r="LV51" s="218"/>
      <c r="LW51" s="218"/>
      <c r="LX51" s="218"/>
      <c r="LY51" s="218"/>
      <c r="LZ51" s="218"/>
      <c r="MA51" s="218"/>
      <c r="MB51" s="218"/>
      <c r="MC51" s="218"/>
      <c r="MD51" s="218"/>
      <c r="ME51" s="218"/>
      <c r="MF51" s="218"/>
      <c r="MG51" s="218"/>
      <c r="MH51" s="218"/>
      <c r="MI51" s="218"/>
      <c r="MJ51" s="218"/>
      <c r="MK51" s="218"/>
      <c r="ML51" s="218"/>
      <c r="MM51" s="218"/>
      <c r="MN51" s="218"/>
      <c r="MO51" s="218"/>
      <c r="MP51" s="218"/>
      <c r="MQ51" s="218"/>
      <c r="MR51" s="218"/>
    </row>
    <row r="52" spans="1:356" s="201" customFormat="1" ht="15" customHeight="1" x14ac:dyDescent="0.15">
      <c r="A52" s="7"/>
      <c r="B52" s="199">
        <v>48</v>
      </c>
      <c r="C52" s="484"/>
      <c r="D52" s="493" t="s">
        <v>575</v>
      </c>
      <c r="E52" s="494"/>
      <c r="F52" s="494"/>
      <c r="G52" s="495"/>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c r="BY52" s="204"/>
      <c r="BZ52" s="204"/>
      <c r="CA52" s="204"/>
      <c r="CB52" s="204"/>
      <c r="CC52" s="204"/>
      <c r="CD52" s="204"/>
      <c r="CE52" s="204"/>
      <c r="CF52" s="204"/>
      <c r="CG52" s="204"/>
      <c r="CH52" s="204"/>
      <c r="CI52" s="204"/>
      <c r="CJ52" s="204"/>
      <c r="CK52" s="204"/>
      <c r="CL52" s="204"/>
      <c r="CM52" s="204"/>
      <c r="CN52" s="204"/>
      <c r="CO52" s="204"/>
      <c r="CP52" s="204"/>
      <c r="CQ52" s="204"/>
      <c r="CR52" s="204"/>
      <c r="CS52" s="204"/>
      <c r="CT52" s="204"/>
      <c r="CU52" s="204"/>
      <c r="CV52" s="204"/>
      <c r="CW52" s="204"/>
      <c r="CX52" s="204"/>
      <c r="CY52" s="204"/>
      <c r="CZ52" s="204"/>
      <c r="DA52" s="204"/>
      <c r="DB52" s="204"/>
      <c r="DC52" s="204"/>
      <c r="DD52" s="204"/>
      <c r="DE52" s="204"/>
      <c r="DF52" s="204"/>
      <c r="DG52" s="204"/>
      <c r="DH52" s="204"/>
      <c r="DI52" s="204"/>
      <c r="DJ52" s="204"/>
      <c r="DK52" s="204"/>
      <c r="DL52" s="204"/>
      <c r="DM52" s="204"/>
      <c r="DN52" s="204"/>
      <c r="DO52" s="204"/>
      <c r="DP52" s="204"/>
      <c r="DQ52" s="204"/>
      <c r="DR52" s="204"/>
      <c r="DS52" s="204"/>
      <c r="DT52" s="204"/>
      <c r="DU52" s="204"/>
      <c r="DV52" s="204"/>
      <c r="DW52" s="204"/>
      <c r="DX52" s="204"/>
      <c r="DY52" s="204"/>
      <c r="DZ52" s="204"/>
      <c r="EA52" s="204"/>
      <c r="EB52" s="204"/>
      <c r="EC52" s="204"/>
      <c r="ED52" s="204"/>
      <c r="EE52" s="204"/>
      <c r="EF52" s="204"/>
      <c r="EG52" s="204"/>
      <c r="EH52" s="204"/>
      <c r="EI52" s="204"/>
      <c r="EJ52" s="204"/>
      <c r="EK52" s="204"/>
      <c r="EL52" s="204"/>
      <c r="EM52" s="204"/>
      <c r="EN52" s="204"/>
      <c r="EO52" s="204"/>
      <c r="EP52" s="204"/>
      <c r="EQ52" s="204"/>
      <c r="ER52" s="204"/>
      <c r="ES52" s="204"/>
      <c r="ET52" s="204"/>
      <c r="EU52" s="204"/>
      <c r="EV52" s="204"/>
      <c r="EW52" s="204"/>
      <c r="EX52" s="204"/>
      <c r="EY52" s="204"/>
      <c r="EZ52" s="204"/>
      <c r="FA52" s="204"/>
      <c r="FB52" s="204"/>
      <c r="FC52" s="204"/>
      <c r="FD52" s="204"/>
      <c r="FE52" s="204"/>
      <c r="FF52" s="204"/>
      <c r="FG52" s="204"/>
      <c r="FH52" s="204"/>
      <c r="FI52" s="204"/>
      <c r="FJ52" s="204"/>
      <c r="FK52" s="204"/>
      <c r="FL52" s="204"/>
      <c r="FM52" s="204"/>
      <c r="FN52" s="204"/>
      <c r="FO52" s="204"/>
      <c r="FP52" s="204"/>
      <c r="FQ52" s="204"/>
      <c r="FR52" s="204"/>
      <c r="FS52" s="204"/>
      <c r="FT52" s="204"/>
      <c r="FU52" s="204"/>
      <c r="FV52" s="204"/>
      <c r="FW52" s="204"/>
      <c r="FX52" s="204"/>
      <c r="FY52" s="204"/>
      <c r="FZ52" s="204"/>
      <c r="GA52" s="204"/>
      <c r="GB52" s="204"/>
      <c r="GC52" s="204"/>
      <c r="GD52" s="204"/>
      <c r="GE52" s="204"/>
      <c r="GF52" s="204"/>
      <c r="GG52" s="204"/>
      <c r="GH52" s="204"/>
      <c r="GI52" s="204"/>
      <c r="GJ52" s="204"/>
      <c r="GK52" s="204"/>
      <c r="GL52" s="204"/>
      <c r="GM52" s="204"/>
      <c r="GN52" s="204"/>
      <c r="GO52" s="204"/>
      <c r="GP52" s="204"/>
      <c r="GQ52" s="204"/>
      <c r="GR52" s="204"/>
      <c r="GS52" s="204"/>
      <c r="GT52" s="204"/>
      <c r="GU52" s="204"/>
      <c r="GV52" s="204"/>
      <c r="GW52" s="204"/>
      <c r="GX52" s="204"/>
      <c r="GY52" s="223"/>
      <c r="HQ52" s="218"/>
      <c r="HR52" s="218"/>
      <c r="HS52" s="218"/>
      <c r="HT52" s="218"/>
      <c r="HU52" s="218"/>
      <c r="HV52" s="218"/>
      <c r="HW52" s="218"/>
      <c r="HX52" s="218"/>
      <c r="HY52" s="218"/>
      <c r="HZ52" s="218"/>
      <c r="IA52" s="218"/>
      <c r="IB52" s="218"/>
      <c r="IC52" s="218"/>
      <c r="ID52" s="218"/>
      <c r="IE52" s="218"/>
      <c r="IF52" s="218"/>
      <c r="IG52" s="218"/>
      <c r="IH52" s="218"/>
      <c r="II52" s="218"/>
      <c r="IJ52" s="218"/>
      <c r="IK52" s="218"/>
      <c r="IL52" s="218"/>
      <c r="IM52" s="218"/>
      <c r="IN52" s="218"/>
      <c r="IO52" s="218"/>
      <c r="IP52" s="218"/>
      <c r="IQ52" s="218"/>
      <c r="IR52" s="218"/>
      <c r="IS52" s="218"/>
      <c r="IT52" s="218"/>
      <c r="IU52" s="218"/>
      <c r="IV52" s="218"/>
      <c r="IW52" s="218"/>
      <c r="IX52" s="218"/>
      <c r="IY52" s="218"/>
      <c r="IZ52" s="218"/>
      <c r="JA52" s="218"/>
      <c r="JB52" s="218"/>
      <c r="JC52" s="218"/>
      <c r="JD52" s="218"/>
      <c r="JE52" s="218"/>
      <c r="JF52" s="218"/>
      <c r="JG52" s="218"/>
      <c r="JH52" s="218"/>
      <c r="JI52" s="218"/>
      <c r="JJ52" s="218"/>
      <c r="JK52" s="218"/>
      <c r="JL52" s="218"/>
      <c r="JM52" s="218"/>
      <c r="JN52" s="218"/>
      <c r="JO52" s="218"/>
      <c r="JP52" s="218"/>
      <c r="JQ52" s="218"/>
      <c r="JR52" s="218"/>
      <c r="JS52" s="218"/>
      <c r="JT52" s="218"/>
      <c r="JU52" s="218"/>
      <c r="JV52" s="218"/>
      <c r="JW52" s="218"/>
      <c r="JX52" s="218"/>
      <c r="JY52" s="218"/>
      <c r="JZ52" s="218"/>
      <c r="KA52" s="218"/>
      <c r="KB52" s="218"/>
      <c r="KC52" s="218"/>
      <c r="KD52" s="218"/>
      <c r="KE52" s="218"/>
      <c r="KF52" s="218"/>
      <c r="KG52" s="218"/>
      <c r="KH52" s="218"/>
      <c r="KI52" s="218"/>
      <c r="KJ52" s="218"/>
      <c r="KK52" s="218"/>
      <c r="KL52" s="218"/>
      <c r="KM52" s="218"/>
      <c r="KN52" s="218"/>
      <c r="KO52" s="218"/>
      <c r="KP52" s="218"/>
      <c r="KQ52" s="218"/>
      <c r="KR52" s="218"/>
      <c r="KS52" s="218"/>
      <c r="KT52" s="218"/>
      <c r="KU52" s="218"/>
      <c r="KV52" s="218"/>
      <c r="KW52" s="218"/>
      <c r="KX52" s="218"/>
      <c r="KY52" s="218"/>
      <c r="KZ52" s="218"/>
      <c r="LA52" s="218"/>
      <c r="LB52" s="218"/>
      <c r="LC52" s="218"/>
      <c r="LD52" s="218"/>
      <c r="LE52" s="218"/>
      <c r="LF52" s="218"/>
      <c r="LG52" s="218"/>
      <c r="LH52" s="218"/>
      <c r="LI52" s="218"/>
      <c r="LJ52" s="218"/>
      <c r="LK52" s="218"/>
      <c r="LL52" s="218"/>
      <c r="LM52" s="218"/>
      <c r="LN52" s="218"/>
      <c r="LO52" s="218"/>
      <c r="LP52" s="218"/>
      <c r="LQ52" s="218"/>
      <c r="LR52" s="218"/>
      <c r="LS52" s="218"/>
      <c r="LT52" s="218"/>
      <c r="LU52" s="218"/>
      <c r="LV52" s="218"/>
      <c r="LW52" s="218"/>
      <c r="LX52" s="218"/>
      <c r="LY52" s="218"/>
      <c r="LZ52" s="218"/>
      <c r="MA52" s="218"/>
      <c r="MB52" s="218"/>
      <c r="MC52" s="218"/>
      <c r="MD52" s="218"/>
      <c r="ME52" s="218"/>
      <c r="MF52" s="218"/>
      <c r="MG52" s="218"/>
      <c r="MH52" s="218"/>
      <c r="MI52" s="218"/>
      <c r="MJ52" s="218"/>
      <c r="MK52" s="218"/>
      <c r="ML52" s="218"/>
      <c r="MM52" s="218"/>
      <c r="MN52" s="218"/>
      <c r="MO52" s="218"/>
      <c r="MP52" s="218"/>
      <c r="MQ52" s="218"/>
      <c r="MR52" s="218"/>
    </row>
    <row r="53" spans="1:356" s="201" customFormat="1" ht="15" customHeight="1" x14ac:dyDescent="0.15">
      <c r="A53" s="7"/>
      <c r="B53" s="199">
        <v>49</v>
      </c>
      <c r="C53" s="484"/>
      <c r="D53" s="489" t="s">
        <v>507</v>
      </c>
      <c r="E53" s="490"/>
      <c r="F53" s="335" t="s">
        <v>514</v>
      </c>
      <c r="G53" s="336"/>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4"/>
      <c r="DM53" s="204"/>
      <c r="DN53" s="204"/>
      <c r="DO53" s="204"/>
      <c r="DP53" s="204"/>
      <c r="DQ53" s="204"/>
      <c r="DR53" s="204"/>
      <c r="DS53" s="204"/>
      <c r="DT53" s="204"/>
      <c r="DU53" s="204"/>
      <c r="DV53" s="204"/>
      <c r="DW53" s="204"/>
      <c r="DX53" s="204"/>
      <c r="DY53" s="204"/>
      <c r="DZ53" s="204"/>
      <c r="EA53" s="204"/>
      <c r="EB53" s="204"/>
      <c r="EC53" s="204"/>
      <c r="ED53" s="204"/>
      <c r="EE53" s="204"/>
      <c r="EF53" s="204"/>
      <c r="EG53" s="204"/>
      <c r="EH53" s="204"/>
      <c r="EI53" s="204"/>
      <c r="EJ53" s="204"/>
      <c r="EK53" s="204"/>
      <c r="EL53" s="204"/>
      <c r="EM53" s="204"/>
      <c r="EN53" s="204"/>
      <c r="EO53" s="204"/>
      <c r="EP53" s="204"/>
      <c r="EQ53" s="204"/>
      <c r="ER53" s="204"/>
      <c r="ES53" s="204"/>
      <c r="ET53" s="204"/>
      <c r="EU53" s="204"/>
      <c r="EV53" s="204"/>
      <c r="EW53" s="204"/>
      <c r="EX53" s="204"/>
      <c r="EY53" s="204"/>
      <c r="EZ53" s="204"/>
      <c r="FA53" s="204"/>
      <c r="FB53" s="204"/>
      <c r="FC53" s="204"/>
      <c r="FD53" s="204"/>
      <c r="FE53" s="204"/>
      <c r="FF53" s="204"/>
      <c r="FG53" s="204"/>
      <c r="FH53" s="204"/>
      <c r="FI53" s="204"/>
      <c r="FJ53" s="204"/>
      <c r="FK53" s="204"/>
      <c r="FL53" s="204"/>
      <c r="FM53" s="204"/>
      <c r="FN53" s="204"/>
      <c r="FO53" s="204"/>
      <c r="FP53" s="204"/>
      <c r="FQ53" s="204"/>
      <c r="FR53" s="204"/>
      <c r="FS53" s="204"/>
      <c r="FT53" s="204"/>
      <c r="FU53" s="204"/>
      <c r="FV53" s="204"/>
      <c r="FW53" s="204"/>
      <c r="FX53" s="204"/>
      <c r="FY53" s="204"/>
      <c r="FZ53" s="204"/>
      <c r="GA53" s="204"/>
      <c r="GB53" s="204"/>
      <c r="GC53" s="204"/>
      <c r="GD53" s="204"/>
      <c r="GE53" s="204"/>
      <c r="GF53" s="204"/>
      <c r="GG53" s="204"/>
      <c r="GH53" s="204"/>
      <c r="GI53" s="204"/>
      <c r="GJ53" s="204"/>
      <c r="GK53" s="204"/>
      <c r="GL53" s="204"/>
      <c r="GM53" s="204"/>
      <c r="GN53" s="204"/>
      <c r="GO53" s="204"/>
      <c r="GP53" s="204"/>
      <c r="GQ53" s="204"/>
      <c r="GR53" s="204"/>
      <c r="GS53" s="204"/>
      <c r="GT53" s="204"/>
      <c r="GU53" s="204"/>
      <c r="GV53" s="204"/>
      <c r="GW53" s="204"/>
      <c r="GX53" s="204"/>
      <c r="GY53" s="223"/>
      <c r="HQ53" s="218"/>
      <c r="HR53" s="218"/>
      <c r="HS53" s="218"/>
      <c r="HT53" s="218"/>
      <c r="HU53" s="218"/>
      <c r="HV53" s="218"/>
      <c r="HW53" s="218"/>
      <c r="HX53" s="218"/>
      <c r="HY53" s="218"/>
      <c r="HZ53" s="218"/>
      <c r="IA53" s="218"/>
      <c r="IB53" s="218"/>
      <c r="IC53" s="218"/>
      <c r="ID53" s="218"/>
      <c r="IE53" s="218"/>
      <c r="IF53" s="218"/>
      <c r="IG53" s="218"/>
      <c r="IH53" s="218"/>
      <c r="II53" s="218"/>
      <c r="IJ53" s="218"/>
      <c r="IK53" s="218"/>
      <c r="IL53" s="218"/>
      <c r="IM53" s="218"/>
      <c r="IN53" s="218"/>
      <c r="IO53" s="218"/>
      <c r="IP53" s="218"/>
      <c r="IQ53" s="218"/>
      <c r="IR53" s="218"/>
      <c r="IS53" s="218"/>
      <c r="IT53" s="218"/>
      <c r="IU53" s="218"/>
      <c r="IV53" s="218"/>
      <c r="IW53" s="218"/>
      <c r="IX53" s="218"/>
      <c r="IY53" s="218"/>
      <c r="IZ53" s="218"/>
      <c r="JA53" s="218"/>
      <c r="JB53" s="218"/>
      <c r="JC53" s="218"/>
      <c r="JD53" s="218"/>
      <c r="JE53" s="218"/>
      <c r="JF53" s="218"/>
      <c r="JG53" s="218"/>
      <c r="JH53" s="218"/>
      <c r="JI53" s="218"/>
      <c r="JJ53" s="218"/>
      <c r="JK53" s="218"/>
      <c r="JL53" s="218"/>
      <c r="JM53" s="218"/>
      <c r="JN53" s="218"/>
      <c r="JO53" s="218"/>
      <c r="JP53" s="218"/>
      <c r="JQ53" s="218"/>
      <c r="JR53" s="218"/>
      <c r="JS53" s="218"/>
      <c r="JT53" s="218"/>
      <c r="JU53" s="218"/>
      <c r="JV53" s="218"/>
      <c r="JW53" s="218"/>
      <c r="JX53" s="218"/>
      <c r="JY53" s="218"/>
      <c r="JZ53" s="218"/>
      <c r="KA53" s="218"/>
      <c r="KB53" s="218"/>
      <c r="KC53" s="218"/>
      <c r="KD53" s="218"/>
      <c r="KE53" s="218"/>
      <c r="KF53" s="218"/>
      <c r="KG53" s="218"/>
      <c r="KH53" s="218"/>
      <c r="KI53" s="218"/>
      <c r="KJ53" s="218"/>
      <c r="KK53" s="218"/>
      <c r="KL53" s="218"/>
      <c r="KM53" s="218"/>
      <c r="KN53" s="218"/>
      <c r="KO53" s="218"/>
      <c r="KP53" s="218"/>
      <c r="KQ53" s="218"/>
      <c r="KR53" s="218"/>
      <c r="KS53" s="218"/>
      <c r="KT53" s="218"/>
      <c r="KU53" s="218"/>
      <c r="KV53" s="218"/>
      <c r="KW53" s="218"/>
      <c r="KX53" s="218"/>
      <c r="KY53" s="218"/>
      <c r="KZ53" s="218"/>
      <c r="LA53" s="218"/>
      <c r="LB53" s="218"/>
      <c r="LC53" s="218"/>
      <c r="LD53" s="218"/>
      <c r="LE53" s="218"/>
      <c r="LF53" s="218"/>
      <c r="LG53" s="218"/>
      <c r="LH53" s="218"/>
      <c r="LI53" s="218"/>
      <c r="LJ53" s="218"/>
      <c r="LK53" s="218"/>
      <c r="LL53" s="218"/>
      <c r="LM53" s="218"/>
      <c r="LN53" s="218"/>
      <c r="LO53" s="218"/>
      <c r="LP53" s="218"/>
      <c r="LQ53" s="218"/>
      <c r="LR53" s="218"/>
      <c r="LS53" s="218"/>
      <c r="LT53" s="218"/>
      <c r="LU53" s="218"/>
      <c r="LV53" s="218"/>
      <c r="LW53" s="218"/>
      <c r="LX53" s="218"/>
      <c r="LY53" s="218"/>
      <c r="LZ53" s="218"/>
      <c r="MA53" s="218"/>
      <c r="MB53" s="218"/>
      <c r="MC53" s="218"/>
      <c r="MD53" s="218"/>
      <c r="ME53" s="218"/>
      <c r="MF53" s="218"/>
      <c r="MG53" s="218"/>
      <c r="MH53" s="218"/>
      <c r="MI53" s="218"/>
      <c r="MJ53" s="218"/>
      <c r="MK53" s="218"/>
      <c r="ML53" s="218"/>
      <c r="MM53" s="218"/>
      <c r="MN53" s="218"/>
      <c r="MO53" s="218"/>
      <c r="MP53" s="218"/>
      <c r="MQ53" s="218"/>
      <c r="MR53" s="218"/>
    </row>
    <row r="54" spans="1:356" s="201" customFormat="1" ht="15" customHeight="1" x14ac:dyDescent="0.15">
      <c r="A54" s="7"/>
      <c r="B54" s="199">
        <v>50</v>
      </c>
      <c r="C54" s="484"/>
      <c r="D54" s="491"/>
      <c r="E54" s="492"/>
      <c r="F54" s="335" t="s">
        <v>515</v>
      </c>
      <c r="G54" s="336"/>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c r="EN54" s="204"/>
      <c r="EO54" s="204"/>
      <c r="EP54" s="204"/>
      <c r="EQ54" s="204"/>
      <c r="ER54" s="204"/>
      <c r="ES54" s="204"/>
      <c r="ET54" s="204"/>
      <c r="EU54" s="204"/>
      <c r="EV54" s="204"/>
      <c r="EW54" s="204"/>
      <c r="EX54" s="204"/>
      <c r="EY54" s="204"/>
      <c r="EZ54" s="204"/>
      <c r="FA54" s="204"/>
      <c r="FB54" s="204"/>
      <c r="FC54" s="204"/>
      <c r="FD54" s="204"/>
      <c r="FE54" s="204"/>
      <c r="FF54" s="204"/>
      <c r="FG54" s="204"/>
      <c r="FH54" s="204"/>
      <c r="FI54" s="204"/>
      <c r="FJ54" s="204"/>
      <c r="FK54" s="204"/>
      <c r="FL54" s="204"/>
      <c r="FM54" s="204"/>
      <c r="FN54" s="204"/>
      <c r="FO54" s="204"/>
      <c r="FP54" s="204"/>
      <c r="FQ54" s="204"/>
      <c r="FR54" s="204"/>
      <c r="FS54" s="204"/>
      <c r="FT54" s="204"/>
      <c r="FU54" s="204"/>
      <c r="FV54" s="204"/>
      <c r="FW54" s="204"/>
      <c r="FX54" s="204"/>
      <c r="FY54" s="204"/>
      <c r="FZ54" s="204"/>
      <c r="GA54" s="204"/>
      <c r="GB54" s="204"/>
      <c r="GC54" s="204"/>
      <c r="GD54" s="204"/>
      <c r="GE54" s="204"/>
      <c r="GF54" s="204"/>
      <c r="GG54" s="204"/>
      <c r="GH54" s="204"/>
      <c r="GI54" s="204"/>
      <c r="GJ54" s="204"/>
      <c r="GK54" s="204"/>
      <c r="GL54" s="204"/>
      <c r="GM54" s="204"/>
      <c r="GN54" s="204"/>
      <c r="GO54" s="204"/>
      <c r="GP54" s="204"/>
      <c r="GQ54" s="204"/>
      <c r="GR54" s="204"/>
      <c r="GS54" s="204"/>
      <c r="GT54" s="204"/>
      <c r="GU54" s="204"/>
      <c r="GV54" s="204"/>
      <c r="GW54" s="204"/>
      <c r="GX54" s="204"/>
      <c r="GY54" s="223"/>
      <c r="HQ54" s="218"/>
      <c r="HR54" s="218"/>
      <c r="HS54" s="218"/>
      <c r="HT54" s="218"/>
      <c r="HU54" s="218"/>
      <c r="HV54" s="218"/>
      <c r="HW54" s="218"/>
      <c r="HX54" s="218"/>
      <c r="HY54" s="218"/>
      <c r="HZ54" s="218"/>
      <c r="IA54" s="218"/>
      <c r="IB54" s="218"/>
      <c r="IC54" s="218"/>
      <c r="ID54" s="218"/>
      <c r="IE54" s="218"/>
      <c r="IF54" s="218"/>
      <c r="IG54" s="218"/>
      <c r="IH54" s="218"/>
      <c r="II54" s="218"/>
      <c r="IJ54" s="218"/>
      <c r="IK54" s="218"/>
      <c r="IL54" s="218"/>
      <c r="IM54" s="218"/>
      <c r="IN54" s="218"/>
      <c r="IO54" s="218"/>
      <c r="IP54" s="218"/>
      <c r="IQ54" s="218"/>
      <c r="IR54" s="218"/>
      <c r="IS54" s="218"/>
      <c r="IT54" s="218"/>
      <c r="IU54" s="218"/>
      <c r="IV54" s="218"/>
      <c r="IW54" s="218"/>
      <c r="IX54" s="218"/>
      <c r="IY54" s="218"/>
      <c r="IZ54" s="218"/>
      <c r="JA54" s="218"/>
      <c r="JB54" s="218"/>
      <c r="JC54" s="218"/>
      <c r="JD54" s="218"/>
      <c r="JE54" s="218"/>
      <c r="JF54" s="218"/>
      <c r="JG54" s="218"/>
      <c r="JH54" s="218"/>
      <c r="JI54" s="218"/>
      <c r="JJ54" s="218"/>
      <c r="JK54" s="218"/>
      <c r="JL54" s="218"/>
      <c r="JM54" s="218"/>
      <c r="JN54" s="218"/>
      <c r="JO54" s="218"/>
      <c r="JP54" s="218"/>
      <c r="JQ54" s="218"/>
      <c r="JR54" s="218"/>
      <c r="JS54" s="218"/>
      <c r="JT54" s="218"/>
      <c r="JU54" s="218"/>
      <c r="JV54" s="218"/>
      <c r="JW54" s="218"/>
      <c r="JX54" s="218"/>
      <c r="JY54" s="218"/>
      <c r="JZ54" s="218"/>
      <c r="KA54" s="218"/>
      <c r="KB54" s="218"/>
      <c r="KC54" s="218"/>
      <c r="KD54" s="218"/>
      <c r="KE54" s="218"/>
      <c r="KF54" s="218"/>
      <c r="KG54" s="218"/>
      <c r="KH54" s="218"/>
      <c r="KI54" s="218"/>
      <c r="KJ54" s="218"/>
      <c r="KK54" s="218"/>
      <c r="KL54" s="218"/>
      <c r="KM54" s="218"/>
      <c r="KN54" s="218"/>
      <c r="KO54" s="218"/>
      <c r="KP54" s="218"/>
      <c r="KQ54" s="218"/>
      <c r="KR54" s="218"/>
      <c r="KS54" s="218"/>
      <c r="KT54" s="218"/>
      <c r="KU54" s="218"/>
      <c r="KV54" s="218"/>
      <c r="KW54" s="218"/>
      <c r="KX54" s="218"/>
      <c r="KY54" s="218"/>
      <c r="KZ54" s="218"/>
      <c r="LA54" s="218"/>
      <c r="LB54" s="218"/>
      <c r="LC54" s="218"/>
      <c r="LD54" s="218"/>
      <c r="LE54" s="218"/>
      <c r="LF54" s="218"/>
      <c r="LG54" s="218"/>
      <c r="LH54" s="218"/>
      <c r="LI54" s="218"/>
      <c r="LJ54" s="218"/>
      <c r="LK54" s="218"/>
      <c r="LL54" s="218"/>
      <c r="LM54" s="218"/>
      <c r="LN54" s="218"/>
      <c r="LO54" s="218"/>
      <c r="LP54" s="218"/>
      <c r="LQ54" s="218"/>
      <c r="LR54" s="218"/>
      <c r="LS54" s="218"/>
      <c r="LT54" s="218"/>
      <c r="LU54" s="218"/>
      <c r="LV54" s="218"/>
      <c r="LW54" s="218"/>
      <c r="LX54" s="218"/>
      <c r="LY54" s="218"/>
      <c r="LZ54" s="218"/>
      <c r="MA54" s="218"/>
      <c r="MB54" s="218"/>
      <c r="MC54" s="218"/>
      <c r="MD54" s="218"/>
      <c r="ME54" s="218"/>
      <c r="MF54" s="218"/>
      <c r="MG54" s="218"/>
      <c r="MH54" s="218"/>
      <c r="MI54" s="218"/>
      <c r="MJ54" s="218"/>
      <c r="MK54" s="218"/>
      <c r="ML54" s="218"/>
      <c r="MM54" s="218"/>
      <c r="MN54" s="218"/>
      <c r="MO54" s="218"/>
      <c r="MP54" s="218"/>
      <c r="MQ54" s="218"/>
      <c r="MR54" s="218"/>
    </row>
    <row r="55" spans="1:356" s="201" customFormat="1" ht="15" customHeight="1" x14ac:dyDescent="0.15">
      <c r="A55" s="7"/>
      <c r="B55" s="199">
        <v>51</v>
      </c>
      <c r="C55" s="484"/>
      <c r="D55" s="489" t="s">
        <v>508</v>
      </c>
      <c r="E55" s="490"/>
      <c r="F55" s="335" t="s">
        <v>512</v>
      </c>
      <c r="G55" s="336"/>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c r="EN55" s="203"/>
      <c r="EO55" s="203"/>
      <c r="EP55" s="203"/>
      <c r="EQ55" s="203"/>
      <c r="ER55" s="203"/>
      <c r="ES55" s="203"/>
      <c r="ET55" s="203"/>
      <c r="EU55" s="203"/>
      <c r="EV55" s="203"/>
      <c r="EW55" s="203"/>
      <c r="EX55" s="203"/>
      <c r="EY55" s="203"/>
      <c r="EZ55" s="203"/>
      <c r="FA55" s="203"/>
      <c r="FB55" s="203"/>
      <c r="FC55" s="203"/>
      <c r="FD55" s="203"/>
      <c r="FE55" s="203"/>
      <c r="FF55" s="203"/>
      <c r="FG55" s="203"/>
      <c r="FH55" s="203"/>
      <c r="FI55" s="203"/>
      <c r="FJ55" s="203"/>
      <c r="FK55" s="203"/>
      <c r="FL55" s="203"/>
      <c r="FM55" s="203"/>
      <c r="FN55" s="203"/>
      <c r="FO55" s="203"/>
      <c r="FP55" s="203"/>
      <c r="FQ55" s="203"/>
      <c r="FR55" s="203"/>
      <c r="FS55" s="203"/>
      <c r="FT55" s="203"/>
      <c r="FU55" s="203"/>
      <c r="FV55" s="203"/>
      <c r="FW55" s="203"/>
      <c r="FX55" s="203"/>
      <c r="FY55" s="203"/>
      <c r="FZ55" s="203"/>
      <c r="GA55" s="203"/>
      <c r="GB55" s="203"/>
      <c r="GC55" s="203"/>
      <c r="GD55" s="203"/>
      <c r="GE55" s="203"/>
      <c r="GF55" s="203"/>
      <c r="GG55" s="203"/>
      <c r="GH55" s="203"/>
      <c r="GI55" s="203"/>
      <c r="GJ55" s="203"/>
      <c r="GK55" s="203"/>
      <c r="GL55" s="203"/>
      <c r="GM55" s="203"/>
      <c r="GN55" s="203"/>
      <c r="GO55" s="203"/>
      <c r="GP55" s="203"/>
      <c r="GQ55" s="203"/>
      <c r="GR55" s="203"/>
      <c r="GS55" s="203"/>
      <c r="GT55" s="203"/>
      <c r="GU55" s="203"/>
      <c r="GV55" s="203"/>
      <c r="GW55" s="203"/>
      <c r="GX55" s="203"/>
      <c r="GY55" s="235"/>
      <c r="HQ55" s="218"/>
      <c r="HR55" s="218"/>
      <c r="HS55" s="218"/>
      <c r="HT55" s="218"/>
      <c r="HU55" s="218"/>
      <c r="HV55" s="218"/>
      <c r="HW55" s="218"/>
      <c r="HX55" s="218"/>
      <c r="HY55" s="218"/>
      <c r="HZ55" s="218"/>
      <c r="IA55" s="218"/>
      <c r="IB55" s="218"/>
      <c r="IC55" s="218"/>
      <c r="ID55" s="218"/>
      <c r="IE55" s="218"/>
      <c r="IF55" s="218"/>
      <c r="IG55" s="218"/>
      <c r="IH55" s="218"/>
      <c r="II55" s="218"/>
      <c r="IJ55" s="218"/>
      <c r="IK55" s="218"/>
      <c r="IL55" s="218"/>
      <c r="IM55" s="218"/>
      <c r="IN55" s="218"/>
      <c r="IO55" s="218"/>
      <c r="IP55" s="218"/>
      <c r="IQ55" s="218"/>
      <c r="IR55" s="218"/>
      <c r="IS55" s="218"/>
      <c r="IT55" s="218"/>
      <c r="IU55" s="218"/>
      <c r="IV55" s="218"/>
      <c r="IW55" s="218"/>
      <c r="IX55" s="218"/>
      <c r="IY55" s="218"/>
      <c r="IZ55" s="218"/>
      <c r="JA55" s="218"/>
      <c r="JB55" s="218"/>
      <c r="JC55" s="218"/>
      <c r="JD55" s="218"/>
      <c r="JE55" s="218"/>
      <c r="JF55" s="218"/>
      <c r="JG55" s="218"/>
      <c r="JH55" s="218"/>
      <c r="JI55" s="218"/>
      <c r="JJ55" s="218"/>
      <c r="JK55" s="218"/>
      <c r="JL55" s="218"/>
      <c r="JM55" s="218"/>
      <c r="JN55" s="218"/>
      <c r="JO55" s="218"/>
      <c r="JP55" s="218"/>
      <c r="JQ55" s="218"/>
      <c r="JR55" s="218"/>
      <c r="JS55" s="218"/>
      <c r="JT55" s="218"/>
      <c r="JU55" s="218"/>
      <c r="JV55" s="218"/>
      <c r="JW55" s="218"/>
      <c r="JX55" s="218"/>
      <c r="JY55" s="218"/>
      <c r="JZ55" s="218"/>
      <c r="KA55" s="218"/>
      <c r="KB55" s="218"/>
      <c r="KC55" s="218"/>
      <c r="KD55" s="218"/>
      <c r="KE55" s="218"/>
      <c r="KF55" s="218"/>
      <c r="KG55" s="218"/>
      <c r="KH55" s="218"/>
      <c r="KI55" s="218"/>
      <c r="KJ55" s="218"/>
      <c r="KK55" s="218"/>
      <c r="KL55" s="218"/>
      <c r="KM55" s="218"/>
      <c r="KN55" s="218"/>
      <c r="KO55" s="218"/>
      <c r="KP55" s="218"/>
      <c r="KQ55" s="218"/>
      <c r="KR55" s="218"/>
      <c r="KS55" s="218"/>
      <c r="KT55" s="218"/>
      <c r="KU55" s="218"/>
      <c r="KV55" s="218"/>
      <c r="KW55" s="218"/>
      <c r="KX55" s="218"/>
      <c r="KY55" s="218"/>
      <c r="KZ55" s="218"/>
      <c r="LA55" s="218"/>
      <c r="LB55" s="218"/>
      <c r="LC55" s="218"/>
      <c r="LD55" s="218"/>
      <c r="LE55" s="218"/>
      <c r="LF55" s="218"/>
      <c r="LG55" s="218"/>
      <c r="LH55" s="218"/>
      <c r="LI55" s="218"/>
      <c r="LJ55" s="218"/>
      <c r="LK55" s="218"/>
      <c r="LL55" s="218"/>
      <c r="LM55" s="218"/>
      <c r="LN55" s="218"/>
      <c r="LO55" s="218"/>
      <c r="LP55" s="218"/>
      <c r="LQ55" s="218"/>
      <c r="LR55" s="218"/>
      <c r="LS55" s="218"/>
      <c r="LT55" s="218"/>
      <c r="LU55" s="218"/>
      <c r="LV55" s="218"/>
      <c r="LW55" s="218"/>
      <c r="LX55" s="218"/>
      <c r="LY55" s="218"/>
      <c r="LZ55" s="218"/>
      <c r="MA55" s="218"/>
      <c r="MB55" s="218"/>
      <c r="MC55" s="218"/>
      <c r="MD55" s="218"/>
      <c r="ME55" s="218"/>
      <c r="MF55" s="218"/>
      <c r="MG55" s="218"/>
      <c r="MH55" s="218"/>
      <c r="MI55" s="218"/>
      <c r="MJ55" s="218"/>
      <c r="MK55" s="218"/>
      <c r="ML55" s="218"/>
      <c r="MM55" s="218"/>
      <c r="MN55" s="218"/>
      <c r="MO55" s="218"/>
      <c r="MP55" s="218"/>
      <c r="MQ55" s="218"/>
      <c r="MR55" s="218"/>
    </row>
    <row r="56" spans="1:356" s="201" customFormat="1" ht="15" customHeight="1" x14ac:dyDescent="0.15">
      <c r="A56" s="7"/>
      <c r="B56" s="199">
        <v>52</v>
      </c>
      <c r="C56" s="484"/>
      <c r="D56" s="491"/>
      <c r="E56" s="492"/>
      <c r="F56" s="335" t="s">
        <v>513</v>
      </c>
      <c r="G56" s="336"/>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c r="EN56" s="203"/>
      <c r="EO56" s="203"/>
      <c r="EP56" s="203"/>
      <c r="EQ56" s="203"/>
      <c r="ER56" s="203"/>
      <c r="ES56" s="203"/>
      <c r="ET56" s="203"/>
      <c r="EU56" s="203"/>
      <c r="EV56" s="203"/>
      <c r="EW56" s="203"/>
      <c r="EX56" s="203"/>
      <c r="EY56" s="203"/>
      <c r="EZ56" s="203"/>
      <c r="FA56" s="203"/>
      <c r="FB56" s="203"/>
      <c r="FC56" s="203"/>
      <c r="FD56" s="203"/>
      <c r="FE56" s="203"/>
      <c r="FF56" s="203"/>
      <c r="FG56" s="203"/>
      <c r="FH56" s="203"/>
      <c r="FI56" s="203"/>
      <c r="FJ56" s="203"/>
      <c r="FK56" s="203"/>
      <c r="FL56" s="203"/>
      <c r="FM56" s="203"/>
      <c r="FN56" s="203"/>
      <c r="FO56" s="203"/>
      <c r="FP56" s="203"/>
      <c r="FQ56" s="203"/>
      <c r="FR56" s="203"/>
      <c r="FS56" s="203"/>
      <c r="FT56" s="203"/>
      <c r="FU56" s="203"/>
      <c r="FV56" s="203"/>
      <c r="FW56" s="203"/>
      <c r="FX56" s="203"/>
      <c r="FY56" s="203"/>
      <c r="FZ56" s="203"/>
      <c r="GA56" s="203"/>
      <c r="GB56" s="203"/>
      <c r="GC56" s="203"/>
      <c r="GD56" s="203"/>
      <c r="GE56" s="203"/>
      <c r="GF56" s="203"/>
      <c r="GG56" s="203"/>
      <c r="GH56" s="203"/>
      <c r="GI56" s="203"/>
      <c r="GJ56" s="203"/>
      <c r="GK56" s="203"/>
      <c r="GL56" s="203"/>
      <c r="GM56" s="203"/>
      <c r="GN56" s="203"/>
      <c r="GO56" s="203"/>
      <c r="GP56" s="203"/>
      <c r="GQ56" s="203"/>
      <c r="GR56" s="203"/>
      <c r="GS56" s="203"/>
      <c r="GT56" s="203"/>
      <c r="GU56" s="203"/>
      <c r="GV56" s="203"/>
      <c r="GW56" s="203"/>
      <c r="GX56" s="203"/>
      <c r="GY56" s="235"/>
      <c r="HQ56" s="218"/>
      <c r="HR56" s="218"/>
      <c r="HS56" s="218"/>
      <c r="HT56" s="218"/>
      <c r="HU56" s="218"/>
      <c r="HV56" s="218"/>
      <c r="HW56" s="218"/>
      <c r="HX56" s="218"/>
      <c r="HY56" s="218"/>
      <c r="HZ56" s="218"/>
      <c r="IA56" s="218"/>
      <c r="IB56" s="218"/>
      <c r="IC56" s="218"/>
      <c r="ID56" s="218"/>
      <c r="IE56" s="218"/>
      <c r="IF56" s="218"/>
      <c r="IG56" s="218"/>
      <c r="IH56" s="218"/>
      <c r="II56" s="218"/>
      <c r="IJ56" s="218"/>
      <c r="IK56" s="218"/>
      <c r="IL56" s="218"/>
      <c r="IM56" s="218"/>
      <c r="IN56" s="218"/>
      <c r="IO56" s="218"/>
      <c r="IP56" s="218"/>
      <c r="IQ56" s="218"/>
      <c r="IR56" s="218"/>
      <c r="IS56" s="218"/>
      <c r="IT56" s="218"/>
      <c r="IU56" s="218"/>
      <c r="IV56" s="218"/>
      <c r="IW56" s="218"/>
      <c r="IX56" s="218"/>
      <c r="IY56" s="218"/>
      <c r="IZ56" s="218"/>
      <c r="JA56" s="218"/>
      <c r="JB56" s="218"/>
      <c r="JC56" s="218"/>
      <c r="JD56" s="218"/>
      <c r="JE56" s="218"/>
      <c r="JF56" s="218"/>
      <c r="JG56" s="218"/>
      <c r="JH56" s="218"/>
      <c r="JI56" s="218"/>
      <c r="JJ56" s="218"/>
      <c r="JK56" s="218"/>
      <c r="JL56" s="218"/>
      <c r="JM56" s="218"/>
      <c r="JN56" s="218"/>
      <c r="JO56" s="218"/>
      <c r="JP56" s="218"/>
      <c r="JQ56" s="218"/>
      <c r="JR56" s="218"/>
      <c r="JS56" s="218"/>
      <c r="JT56" s="218"/>
      <c r="JU56" s="218"/>
      <c r="JV56" s="218"/>
      <c r="JW56" s="218"/>
      <c r="JX56" s="218"/>
      <c r="JY56" s="218"/>
      <c r="JZ56" s="218"/>
      <c r="KA56" s="218"/>
      <c r="KB56" s="218"/>
      <c r="KC56" s="218"/>
      <c r="KD56" s="218"/>
      <c r="KE56" s="218"/>
      <c r="KF56" s="218"/>
      <c r="KG56" s="218"/>
      <c r="KH56" s="218"/>
      <c r="KI56" s="218"/>
      <c r="KJ56" s="218"/>
      <c r="KK56" s="218"/>
      <c r="KL56" s="218"/>
      <c r="KM56" s="218"/>
      <c r="KN56" s="218"/>
      <c r="KO56" s="218"/>
      <c r="KP56" s="218"/>
      <c r="KQ56" s="218"/>
      <c r="KR56" s="218"/>
      <c r="KS56" s="218"/>
      <c r="KT56" s="218"/>
      <c r="KU56" s="218"/>
      <c r="KV56" s="218"/>
      <c r="KW56" s="218"/>
      <c r="KX56" s="218"/>
      <c r="KY56" s="218"/>
      <c r="KZ56" s="218"/>
      <c r="LA56" s="218"/>
      <c r="LB56" s="218"/>
      <c r="LC56" s="218"/>
      <c r="LD56" s="218"/>
      <c r="LE56" s="218"/>
      <c r="LF56" s="218"/>
      <c r="LG56" s="218"/>
      <c r="LH56" s="218"/>
      <c r="LI56" s="218"/>
      <c r="LJ56" s="218"/>
      <c r="LK56" s="218"/>
      <c r="LL56" s="218"/>
      <c r="LM56" s="218"/>
      <c r="LN56" s="218"/>
      <c r="LO56" s="218"/>
      <c r="LP56" s="218"/>
      <c r="LQ56" s="218"/>
      <c r="LR56" s="218"/>
      <c r="LS56" s="218"/>
      <c r="LT56" s="218"/>
      <c r="LU56" s="218"/>
      <c r="LV56" s="218"/>
      <c r="LW56" s="218"/>
      <c r="LX56" s="218"/>
      <c r="LY56" s="218"/>
      <c r="LZ56" s="218"/>
      <c r="MA56" s="218"/>
      <c r="MB56" s="218"/>
      <c r="MC56" s="218"/>
      <c r="MD56" s="218"/>
      <c r="ME56" s="218"/>
      <c r="MF56" s="218"/>
      <c r="MG56" s="218"/>
      <c r="MH56" s="218"/>
      <c r="MI56" s="218"/>
      <c r="MJ56" s="218"/>
      <c r="MK56" s="218"/>
      <c r="ML56" s="218"/>
      <c r="MM56" s="218"/>
      <c r="MN56" s="218"/>
      <c r="MO56" s="218"/>
      <c r="MP56" s="218"/>
      <c r="MQ56" s="218"/>
      <c r="MR56" s="218"/>
    </row>
    <row r="57" spans="1:356" s="201" customFormat="1" ht="15" customHeight="1" x14ac:dyDescent="0.15">
      <c r="A57" s="7"/>
      <c r="B57" s="199">
        <v>53</v>
      </c>
      <c r="C57" s="484"/>
      <c r="D57" s="489" t="s">
        <v>509</v>
      </c>
      <c r="E57" s="490"/>
      <c r="F57" s="335" t="s">
        <v>501</v>
      </c>
      <c r="G57" s="336"/>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c r="EN57" s="204"/>
      <c r="EO57" s="204"/>
      <c r="EP57" s="204"/>
      <c r="EQ57" s="204"/>
      <c r="ER57" s="204"/>
      <c r="ES57" s="204"/>
      <c r="ET57" s="204"/>
      <c r="EU57" s="204"/>
      <c r="EV57" s="204"/>
      <c r="EW57" s="204"/>
      <c r="EX57" s="204"/>
      <c r="EY57" s="204"/>
      <c r="EZ57" s="204"/>
      <c r="FA57" s="204"/>
      <c r="FB57" s="204"/>
      <c r="FC57" s="204"/>
      <c r="FD57" s="204"/>
      <c r="FE57" s="204"/>
      <c r="FF57" s="204"/>
      <c r="FG57" s="204"/>
      <c r="FH57" s="204"/>
      <c r="FI57" s="204"/>
      <c r="FJ57" s="204"/>
      <c r="FK57" s="204"/>
      <c r="FL57" s="204"/>
      <c r="FM57" s="204"/>
      <c r="FN57" s="204"/>
      <c r="FO57" s="204"/>
      <c r="FP57" s="204"/>
      <c r="FQ57" s="204"/>
      <c r="FR57" s="204"/>
      <c r="FS57" s="204"/>
      <c r="FT57" s="204"/>
      <c r="FU57" s="204"/>
      <c r="FV57" s="204"/>
      <c r="FW57" s="204"/>
      <c r="FX57" s="204"/>
      <c r="FY57" s="204"/>
      <c r="FZ57" s="204"/>
      <c r="GA57" s="204"/>
      <c r="GB57" s="204"/>
      <c r="GC57" s="204"/>
      <c r="GD57" s="204"/>
      <c r="GE57" s="204"/>
      <c r="GF57" s="204"/>
      <c r="GG57" s="204"/>
      <c r="GH57" s="204"/>
      <c r="GI57" s="204"/>
      <c r="GJ57" s="204"/>
      <c r="GK57" s="204"/>
      <c r="GL57" s="204"/>
      <c r="GM57" s="204"/>
      <c r="GN57" s="204"/>
      <c r="GO57" s="204"/>
      <c r="GP57" s="204"/>
      <c r="GQ57" s="204"/>
      <c r="GR57" s="204"/>
      <c r="GS57" s="204"/>
      <c r="GT57" s="204"/>
      <c r="GU57" s="204"/>
      <c r="GV57" s="204"/>
      <c r="GW57" s="204"/>
      <c r="GX57" s="204"/>
      <c r="GY57" s="223"/>
      <c r="HQ57" s="218"/>
      <c r="HR57" s="218"/>
      <c r="HS57" s="218"/>
      <c r="HT57" s="218"/>
      <c r="HU57" s="218"/>
      <c r="HV57" s="218"/>
      <c r="HW57" s="218"/>
      <c r="HX57" s="218"/>
      <c r="HY57" s="218"/>
      <c r="HZ57" s="218"/>
      <c r="IA57" s="218"/>
      <c r="IB57" s="218"/>
      <c r="IC57" s="218"/>
      <c r="ID57" s="218"/>
      <c r="IE57" s="218"/>
      <c r="IF57" s="218"/>
      <c r="IG57" s="218"/>
      <c r="IH57" s="218"/>
      <c r="II57" s="218"/>
      <c r="IJ57" s="218"/>
      <c r="IK57" s="218"/>
      <c r="IL57" s="218"/>
      <c r="IM57" s="218"/>
      <c r="IN57" s="218"/>
      <c r="IO57" s="218"/>
      <c r="IP57" s="218"/>
      <c r="IQ57" s="218"/>
      <c r="IR57" s="218"/>
      <c r="IS57" s="218"/>
      <c r="IT57" s="218"/>
      <c r="IU57" s="218"/>
      <c r="IV57" s="218"/>
      <c r="IW57" s="218"/>
      <c r="IX57" s="218"/>
      <c r="IY57" s="218"/>
      <c r="IZ57" s="218"/>
      <c r="JA57" s="218"/>
      <c r="JB57" s="218"/>
      <c r="JC57" s="218"/>
      <c r="JD57" s="218"/>
      <c r="JE57" s="218"/>
      <c r="JF57" s="218"/>
      <c r="JG57" s="218"/>
      <c r="JH57" s="218"/>
      <c r="JI57" s="218"/>
      <c r="JJ57" s="218"/>
      <c r="JK57" s="218"/>
      <c r="JL57" s="218"/>
      <c r="JM57" s="218"/>
      <c r="JN57" s="218"/>
      <c r="JO57" s="218"/>
      <c r="JP57" s="218"/>
      <c r="JQ57" s="218"/>
      <c r="JR57" s="218"/>
      <c r="JS57" s="218"/>
      <c r="JT57" s="218"/>
      <c r="JU57" s="218"/>
      <c r="JV57" s="218"/>
      <c r="JW57" s="218"/>
      <c r="JX57" s="218"/>
      <c r="JY57" s="218"/>
      <c r="JZ57" s="218"/>
      <c r="KA57" s="218"/>
      <c r="KB57" s="218"/>
      <c r="KC57" s="218"/>
      <c r="KD57" s="218"/>
      <c r="KE57" s="218"/>
      <c r="KF57" s="218"/>
      <c r="KG57" s="218"/>
      <c r="KH57" s="218"/>
      <c r="KI57" s="218"/>
      <c r="KJ57" s="218"/>
      <c r="KK57" s="218"/>
      <c r="KL57" s="218"/>
      <c r="KM57" s="218"/>
      <c r="KN57" s="218"/>
      <c r="KO57" s="218"/>
      <c r="KP57" s="218"/>
      <c r="KQ57" s="218"/>
      <c r="KR57" s="218"/>
      <c r="KS57" s="218"/>
      <c r="KT57" s="218"/>
      <c r="KU57" s="218"/>
      <c r="KV57" s="218"/>
      <c r="KW57" s="218"/>
      <c r="KX57" s="218"/>
      <c r="KY57" s="218"/>
      <c r="KZ57" s="218"/>
      <c r="LA57" s="218"/>
      <c r="LB57" s="218"/>
      <c r="LC57" s="218"/>
      <c r="LD57" s="218"/>
      <c r="LE57" s="218"/>
      <c r="LF57" s="218"/>
      <c r="LG57" s="218"/>
      <c r="LH57" s="218"/>
      <c r="LI57" s="218"/>
      <c r="LJ57" s="218"/>
      <c r="LK57" s="218"/>
      <c r="LL57" s="218"/>
      <c r="LM57" s="218"/>
      <c r="LN57" s="218"/>
      <c r="LO57" s="218"/>
      <c r="LP57" s="218"/>
      <c r="LQ57" s="218"/>
      <c r="LR57" s="218"/>
      <c r="LS57" s="218"/>
      <c r="LT57" s="218"/>
      <c r="LU57" s="218"/>
      <c r="LV57" s="218"/>
      <c r="LW57" s="218"/>
      <c r="LX57" s="218"/>
      <c r="LY57" s="218"/>
      <c r="LZ57" s="218"/>
      <c r="MA57" s="218"/>
      <c r="MB57" s="218"/>
      <c r="MC57" s="218"/>
      <c r="MD57" s="218"/>
      <c r="ME57" s="218"/>
      <c r="MF57" s="218"/>
      <c r="MG57" s="218"/>
      <c r="MH57" s="218"/>
      <c r="MI57" s="218"/>
      <c r="MJ57" s="218"/>
      <c r="MK57" s="218"/>
      <c r="ML57" s="218"/>
      <c r="MM57" s="218"/>
      <c r="MN57" s="218"/>
      <c r="MO57" s="218"/>
      <c r="MP57" s="218"/>
      <c r="MQ57" s="218"/>
      <c r="MR57" s="218"/>
    </row>
    <row r="58" spans="1:356" s="201" customFormat="1" ht="15" customHeight="1" x14ac:dyDescent="0.15">
      <c r="A58" s="7"/>
      <c r="B58" s="199">
        <v>54</v>
      </c>
      <c r="C58" s="484"/>
      <c r="D58" s="491"/>
      <c r="E58" s="492"/>
      <c r="F58" s="335" t="s">
        <v>502</v>
      </c>
      <c r="G58" s="336"/>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c r="EN58" s="204"/>
      <c r="EO58" s="204"/>
      <c r="EP58" s="204"/>
      <c r="EQ58" s="204"/>
      <c r="ER58" s="204"/>
      <c r="ES58" s="204"/>
      <c r="ET58" s="204"/>
      <c r="EU58" s="204"/>
      <c r="EV58" s="204"/>
      <c r="EW58" s="204"/>
      <c r="EX58" s="204"/>
      <c r="EY58" s="204"/>
      <c r="EZ58" s="204"/>
      <c r="FA58" s="204"/>
      <c r="FB58" s="204"/>
      <c r="FC58" s="204"/>
      <c r="FD58" s="204"/>
      <c r="FE58" s="204"/>
      <c r="FF58" s="204"/>
      <c r="FG58" s="204"/>
      <c r="FH58" s="204"/>
      <c r="FI58" s="204"/>
      <c r="FJ58" s="204"/>
      <c r="FK58" s="204"/>
      <c r="FL58" s="204"/>
      <c r="FM58" s="204"/>
      <c r="FN58" s="204"/>
      <c r="FO58" s="204"/>
      <c r="FP58" s="204"/>
      <c r="FQ58" s="204"/>
      <c r="FR58" s="204"/>
      <c r="FS58" s="204"/>
      <c r="FT58" s="204"/>
      <c r="FU58" s="204"/>
      <c r="FV58" s="204"/>
      <c r="FW58" s="204"/>
      <c r="FX58" s="204"/>
      <c r="FY58" s="204"/>
      <c r="FZ58" s="204"/>
      <c r="GA58" s="204"/>
      <c r="GB58" s="204"/>
      <c r="GC58" s="204"/>
      <c r="GD58" s="204"/>
      <c r="GE58" s="204"/>
      <c r="GF58" s="204"/>
      <c r="GG58" s="204"/>
      <c r="GH58" s="204"/>
      <c r="GI58" s="204"/>
      <c r="GJ58" s="204"/>
      <c r="GK58" s="204"/>
      <c r="GL58" s="204"/>
      <c r="GM58" s="204"/>
      <c r="GN58" s="204"/>
      <c r="GO58" s="204"/>
      <c r="GP58" s="204"/>
      <c r="GQ58" s="204"/>
      <c r="GR58" s="204"/>
      <c r="GS58" s="204"/>
      <c r="GT58" s="204"/>
      <c r="GU58" s="204"/>
      <c r="GV58" s="204"/>
      <c r="GW58" s="204"/>
      <c r="GX58" s="204"/>
      <c r="GY58" s="223"/>
      <c r="HQ58" s="218"/>
      <c r="HR58" s="218"/>
      <c r="HS58" s="218"/>
      <c r="HT58" s="218"/>
      <c r="HU58" s="218"/>
      <c r="HV58" s="218"/>
      <c r="HW58" s="218"/>
      <c r="HX58" s="218"/>
      <c r="HY58" s="218"/>
      <c r="HZ58" s="218"/>
      <c r="IA58" s="218"/>
      <c r="IB58" s="218"/>
      <c r="IC58" s="218"/>
      <c r="ID58" s="218"/>
      <c r="IE58" s="218"/>
      <c r="IF58" s="218"/>
      <c r="IG58" s="218"/>
      <c r="IH58" s="218"/>
      <c r="II58" s="218"/>
      <c r="IJ58" s="218"/>
      <c r="IK58" s="218"/>
      <c r="IL58" s="218"/>
      <c r="IM58" s="218"/>
      <c r="IN58" s="218"/>
      <c r="IO58" s="218"/>
      <c r="IP58" s="218"/>
      <c r="IQ58" s="218"/>
      <c r="IR58" s="218"/>
      <c r="IS58" s="218"/>
      <c r="IT58" s="218"/>
      <c r="IU58" s="218"/>
      <c r="IV58" s="218"/>
      <c r="IW58" s="218"/>
      <c r="IX58" s="218"/>
      <c r="IY58" s="218"/>
      <c r="IZ58" s="218"/>
      <c r="JA58" s="218"/>
      <c r="JB58" s="218"/>
      <c r="JC58" s="218"/>
      <c r="JD58" s="218"/>
      <c r="JE58" s="218"/>
      <c r="JF58" s="218"/>
      <c r="JG58" s="218"/>
      <c r="JH58" s="218"/>
      <c r="JI58" s="218"/>
      <c r="JJ58" s="218"/>
      <c r="JK58" s="218"/>
      <c r="JL58" s="218"/>
      <c r="JM58" s="218"/>
      <c r="JN58" s="218"/>
      <c r="JO58" s="218"/>
      <c r="JP58" s="218"/>
      <c r="JQ58" s="218"/>
      <c r="JR58" s="218"/>
      <c r="JS58" s="218"/>
      <c r="JT58" s="218"/>
      <c r="JU58" s="218"/>
      <c r="JV58" s="218"/>
      <c r="JW58" s="218"/>
      <c r="JX58" s="218"/>
      <c r="JY58" s="218"/>
      <c r="JZ58" s="218"/>
      <c r="KA58" s="218"/>
      <c r="KB58" s="218"/>
      <c r="KC58" s="218"/>
      <c r="KD58" s="218"/>
      <c r="KE58" s="218"/>
      <c r="KF58" s="218"/>
      <c r="KG58" s="218"/>
      <c r="KH58" s="218"/>
      <c r="KI58" s="218"/>
      <c r="KJ58" s="218"/>
      <c r="KK58" s="218"/>
      <c r="KL58" s="218"/>
      <c r="KM58" s="218"/>
      <c r="KN58" s="218"/>
      <c r="KO58" s="218"/>
      <c r="KP58" s="218"/>
      <c r="KQ58" s="218"/>
      <c r="KR58" s="218"/>
      <c r="KS58" s="218"/>
      <c r="KT58" s="218"/>
      <c r="KU58" s="218"/>
      <c r="KV58" s="218"/>
      <c r="KW58" s="218"/>
      <c r="KX58" s="218"/>
      <c r="KY58" s="218"/>
      <c r="KZ58" s="218"/>
      <c r="LA58" s="218"/>
      <c r="LB58" s="218"/>
      <c r="LC58" s="218"/>
      <c r="LD58" s="218"/>
      <c r="LE58" s="218"/>
      <c r="LF58" s="218"/>
      <c r="LG58" s="218"/>
      <c r="LH58" s="218"/>
      <c r="LI58" s="218"/>
      <c r="LJ58" s="218"/>
      <c r="LK58" s="218"/>
      <c r="LL58" s="218"/>
      <c r="LM58" s="218"/>
      <c r="LN58" s="218"/>
      <c r="LO58" s="218"/>
      <c r="LP58" s="218"/>
      <c r="LQ58" s="218"/>
      <c r="LR58" s="218"/>
      <c r="LS58" s="218"/>
      <c r="LT58" s="218"/>
      <c r="LU58" s="218"/>
      <c r="LV58" s="218"/>
      <c r="LW58" s="218"/>
      <c r="LX58" s="218"/>
      <c r="LY58" s="218"/>
      <c r="LZ58" s="218"/>
      <c r="MA58" s="218"/>
      <c r="MB58" s="218"/>
      <c r="MC58" s="218"/>
      <c r="MD58" s="218"/>
      <c r="ME58" s="218"/>
      <c r="MF58" s="218"/>
      <c r="MG58" s="218"/>
      <c r="MH58" s="218"/>
      <c r="MI58" s="218"/>
      <c r="MJ58" s="218"/>
      <c r="MK58" s="218"/>
      <c r="ML58" s="218"/>
      <c r="MM58" s="218"/>
      <c r="MN58" s="218"/>
      <c r="MO58" s="218"/>
      <c r="MP58" s="218"/>
      <c r="MQ58" s="218"/>
      <c r="MR58" s="218"/>
    </row>
    <row r="59" spans="1:356" s="201" customFormat="1" ht="15" customHeight="1" x14ac:dyDescent="0.15">
      <c r="A59" s="7"/>
      <c r="B59" s="199">
        <v>55</v>
      </c>
      <c r="C59" s="484"/>
      <c r="D59" s="333" t="s">
        <v>503</v>
      </c>
      <c r="E59" s="334"/>
      <c r="F59" s="335"/>
      <c r="G59" s="336"/>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c r="EN59" s="204"/>
      <c r="EO59" s="204"/>
      <c r="EP59" s="204"/>
      <c r="EQ59" s="204"/>
      <c r="ER59" s="204"/>
      <c r="ES59" s="204"/>
      <c r="ET59" s="204"/>
      <c r="EU59" s="204"/>
      <c r="EV59" s="204"/>
      <c r="EW59" s="204"/>
      <c r="EX59" s="204"/>
      <c r="EY59" s="204"/>
      <c r="EZ59" s="204"/>
      <c r="FA59" s="204"/>
      <c r="FB59" s="204"/>
      <c r="FC59" s="204"/>
      <c r="FD59" s="204"/>
      <c r="FE59" s="204"/>
      <c r="FF59" s="204"/>
      <c r="FG59" s="204"/>
      <c r="FH59" s="204"/>
      <c r="FI59" s="204"/>
      <c r="FJ59" s="204"/>
      <c r="FK59" s="204"/>
      <c r="FL59" s="204"/>
      <c r="FM59" s="204"/>
      <c r="FN59" s="204"/>
      <c r="FO59" s="204"/>
      <c r="FP59" s="204"/>
      <c r="FQ59" s="204"/>
      <c r="FR59" s="204"/>
      <c r="FS59" s="204"/>
      <c r="FT59" s="204"/>
      <c r="FU59" s="204"/>
      <c r="FV59" s="204"/>
      <c r="FW59" s="204"/>
      <c r="FX59" s="204"/>
      <c r="FY59" s="204"/>
      <c r="FZ59" s="204"/>
      <c r="GA59" s="204"/>
      <c r="GB59" s="204"/>
      <c r="GC59" s="204"/>
      <c r="GD59" s="204"/>
      <c r="GE59" s="204"/>
      <c r="GF59" s="204"/>
      <c r="GG59" s="204"/>
      <c r="GH59" s="204"/>
      <c r="GI59" s="204"/>
      <c r="GJ59" s="204"/>
      <c r="GK59" s="204"/>
      <c r="GL59" s="204"/>
      <c r="GM59" s="204"/>
      <c r="GN59" s="204"/>
      <c r="GO59" s="204"/>
      <c r="GP59" s="204"/>
      <c r="GQ59" s="204"/>
      <c r="GR59" s="204"/>
      <c r="GS59" s="204"/>
      <c r="GT59" s="204"/>
      <c r="GU59" s="204"/>
      <c r="GV59" s="204"/>
      <c r="GW59" s="204"/>
      <c r="GX59" s="204"/>
      <c r="GY59" s="223"/>
      <c r="HQ59" s="218"/>
      <c r="HR59" s="218"/>
      <c r="HS59" s="218"/>
      <c r="HT59" s="218"/>
      <c r="HU59" s="218"/>
      <c r="HV59" s="218"/>
      <c r="HW59" s="218"/>
      <c r="HX59" s="218"/>
      <c r="HY59" s="218"/>
      <c r="HZ59" s="218"/>
      <c r="IA59" s="218"/>
      <c r="IB59" s="218"/>
      <c r="IC59" s="218"/>
      <c r="ID59" s="218"/>
      <c r="IE59" s="218"/>
      <c r="IF59" s="218"/>
      <c r="IG59" s="218"/>
      <c r="IH59" s="218"/>
      <c r="II59" s="218"/>
      <c r="IJ59" s="218"/>
      <c r="IK59" s="218"/>
      <c r="IL59" s="218"/>
      <c r="IM59" s="218"/>
      <c r="IN59" s="218"/>
      <c r="IO59" s="218"/>
      <c r="IP59" s="218"/>
      <c r="IQ59" s="218"/>
      <c r="IR59" s="218"/>
      <c r="IS59" s="218"/>
      <c r="IT59" s="218"/>
      <c r="IU59" s="218"/>
      <c r="IV59" s="218"/>
      <c r="IW59" s="218"/>
      <c r="IX59" s="218"/>
      <c r="IY59" s="218"/>
      <c r="IZ59" s="218"/>
      <c r="JA59" s="218"/>
      <c r="JB59" s="218"/>
      <c r="JC59" s="218"/>
      <c r="JD59" s="218"/>
      <c r="JE59" s="218"/>
      <c r="JF59" s="218"/>
      <c r="JG59" s="218"/>
      <c r="JH59" s="218"/>
      <c r="JI59" s="218"/>
      <c r="JJ59" s="218"/>
      <c r="JK59" s="218"/>
      <c r="JL59" s="218"/>
      <c r="JM59" s="218"/>
      <c r="JN59" s="218"/>
      <c r="JO59" s="218"/>
      <c r="JP59" s="218"/>
      <c r="JQ59" s="218"/>
      <c r="JR59" s="218"/>
      <c r="JS59" s="218"/>
      <c r="JT59" s="218"/>
      <c r="JU59" s="218"/>
      <c r="JV59" s="218"/>
      <c r="JW59" s="218"/>
      <c r="JX59" s="218"/>
      <c r="JY59" s="218"/>
      <c r="JZ59" s="218"/>
      <c r="KA59" s="218"/>
      <c r="KB59" s="218"/>
      <c r="KC59" s="218"/>
      <c r="KD59" s="218"/>
      <c r="KE59" s="218"/>
      <c r="KF59" s="218"/>
      <c r="KG59" s="218"/>
      <c r="KH59" s="218"/>
      <c r="KI59" s="218"/>
      <c r="KJ59" s="218"/>
      <c r="KK59" s="218"/>
      <c r="KL59" s="218"/>
      <c r="KM59" s="218"/>
      <c r="KN59" s="218"/>
      <c r="KO59" s="218"/>
      <c r="KP59" s="218"/>
      <c r="KQ59" s="218"/>
      <c r="KR59" s="218"/>
      <c r="KS59" s="218"/>
      <c r="KT59" s="218"/>
      <c r="KU59" s="218"/>
      <c r="KV59" s="218"/>
      <c r="KW59" s="218"/>
      <c r="KX59" s="218"/>
      <c r="KY59" s="218"/>
      <c r="KZ59" s="218"/>
      <c r="LA59" s="218"/>
      <c r="LB59" s="218"/>
      <c r="LC59" s="218"/>
      <c r="LD59" s="218"/>
      <c r="LE59" s="218"/>
      <c r="LF59" s="218"/>
      <c r="LG59" s="218"/>
      <c r="LH59" s="218"/>
      <c r="LI59" s="218"/>
      <c r="LJ59" s="218"/>
      <c r="LK59" s="218"/>
      <c r="LL59" s="218"/>
      <c r="LM59" s="218"/>
      <c r="LN59" s="218"/>
      <c r="LO59" s="218"/>
      <c r="LP59" s="218"/>
      <c r="LQ59" s="218"/>
      <c r="LR59" s="218"/>
      <c r="LS59" s="218"/>
      <c r="LT59" s="218"/>
      <c r="LU59" s="218"/>
      <c r="LV59" s="218"/>
      <c r="LW59" s="218"/>
      <c r="LX59" s="218"/>
      <c r="LY59" s="218"/>
      <c r="LZ59" s="218"/>
      <c r="MA59" s="218"/>
      <c r="MB59" s="218"/>
      <c r="MC59" s="218"/>
      <c r="MD59" s="218"/>
      <c r="ME59" s="218"/>
      <c r="MF59" s="218"/>
      <c r="MG59" s="218"/>
      <c r="MH59" s="218"/>
      <c r="MI59" s="218"/>
      <c r="MJ59" s="218"/>
      <c r="MK59" s="218"/>
      <c r="ML59" s="218"/>
      <c r="MM59" s="218"/>
      <c r="MN59" s="218"/>
      <c r="MO59" s="218"/>
      <c r="MP59" s="218"/>
      <c r="MQ59" s="218"/>
      <c r="MR59" s="218"/>
    </row>
    <row r="60" spans="1:356" s="201" customFormat="1" ht="15" customHeight="1" thickBot="1" x14ac:dyDescent="0.2">
      <c r="A60" s="7"/>
      <c r="B60" s="199">
        <v>56</v>
      </c>
      <c r="C60" s="485"/>
      <c r="D60" s="337" t="s">
        <v>504</v>
      </c>
      <c r="E60" s="338"/>
      <c r="F60" s="339"/>
      <c r="G60" s="340"/>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205"/>
      <c r="BS60" s="205"/>
      <c r="BT60" s="205"/>
      <c r="BU60" s="205"/>
      <c r="BV60" s="205"/>
      <c r="BW60" s="205"/>
      <c r="BX60" s="205"/>
      <c r="BY60" s="205"/>
      <c r="BZ60" s="205"/>
      <c r="CA60" s="205"/>
      <c r="CB60" s="205"/>
      <c r="CC60" s="205"/>
      <c r="CD60" s="205"/>
      <c r="CE60" s="205"/>
      <c r="CF60" s="205"/>
      <c r="CG60" s="205"/>
      <c r="CH60" s="205"/>
      <c r="CI60" s="205"/>
      <c r="CJ60" s="205"/>
      <c r="CK60" s="205"/>
      <c r="CL60" s="205"/>
      <c r="CM60" s="205"/>
      <c r="CN60" s="205"/>
      <c r="CO60" s="205"/>
      <c r="CP60" s="205"/>
      <c r="CQ60" s="205"/>
      <c r="CR60" s="205"/>
      <c r="CS60" s="205"/>
      <c r="CT60" s="205"/>
      <c r="CU60" s="205"/>
      <c r="CV60" s="205"/>
      <c r="CW60" s="205"/>
      <c r="CX60" s="205"/>
      <c r="CY60" s="205"/>
      <c r="CZ60" s="205"/>
      <c r="DA60" s="205"/>
      <c r="DB60" s="205"/>
      <c r="DC60" s="205"/>
      <c r="DD60" s="205"/>
      <c r="DE60" s="205"/>
      <c r="DF60" s="205"/>
      <c r="DG60" s="205"/>
      <c r="DH60" s="205"/>
      <c r="DI60" s="205"/>
      <c r="DJ60" s="205"/>
      <c r="DK60" s="205"/>
      <c r="DL60" s="205"/>
      <c r="DM60" s="205"/>
      <c r="DN60" s="205"/>
      <c r="DO60" s="205"/>
      <c r="DP60" s="205"/>
      <c r="DQ60" s="205"/>
      <c r="DR60" s="205"/>
      <c r="DS60" s="205"/>
      <c r="DT60" s="205"/>
      <c r="DU60" s="205"/>
      <c r="DV60" s="205"/>
      <c r="DW60" s="205"/>
      <c r="DX60" s="205"/>
      <c r="DY60" s="205"/>
      <c r="DZ60" s="205"/>
      <c r="EA60" s="205"/>
      <c r="EB60" s="205"/>
      <c r="EC60" s="205"/>
      <c r="ED60" s="205"/>
      <c r="EE60" s="205"/>
      <c r="EF60" s="205"/>
      <c r="EG60" s="205"/>
      <c r="EH60" s="205"/>
      <c r="EI60" s="205"/>
      <c r="EJ60" s="205"/>
      <c r="EK60" s="205"/>
      <c r="EL60" s="205"/>
      <c r="EM60" s="205"/>
      <c r="EN60" s="205"/>
      <c r="EO60" s="205"/>
      <c r="EP60" s="205"/>
      <c r="EQ60" s="205"/>
      <c r="ER60" s="205"/>
      <c r="ES60" s="205"/>
      <c r="ET60" s="205"/>
      <c r="EU60" s="205"/>
      <c r="EV60" s="205"/>
      <c r="EW60" s="205"/>
      <c r="EX60" s="205"/>
      <c r="EY60" s="205"/>
      <c r="EZ60" s="205"/>
      <c r="FA60" s="205"/>
      <c r="FB60" s="205"/>
      <c r="FC60" s="205"/>
      <c r="FD60" s="205"/>
      <c r="FE60" s="205"/>
      <c r="FF60" s="205"/>
      <c r="FG60" s="205"/>
      <c r="FH60" s="205"/>
      <c r="FI60" s="205"/>
      <c r="FJ60" s="205"/>
      <c r="FK60" s="205"/>
      <c r="FL60" s="205"/>
      <c r="FM60" s="205"/>
      <c r="FN60" s="205"/>
      <c r="FO60" s="205"/>
      <c r="FP60" s="205"/>
      <c r="FQ60" s="205"/>
      <c r="FR60" s="205"/>
      <c r="FS60" s="205"/>
      <c r="FT60" s="205"/>
      <c r="FU60" s="205"/>
      <c r="FV60" s="205"/>
      <c r="FW60" s="205"/>
      <c r="FX60" s="205"/>
      <c r="FY60" s="205"/>
      <c r="FZ60" s="205"/>
      <c r="GA60" s="205"/>
      <c r="GB60" s="205"/>
      <c r="GC60" s="205"/>
      <c r="GD60" s="205"/>
      <c r="GE60" s="205"/>
      <c r="GF60" s="205"/>
      <c r="GG60" s="205"/>
      <c r="GH60" s="205"/>
      <c r="GI60" s="205"/>
      <c r="GJ60" s="205"/>
      <c r="GK60" s="205"/>
      <c r="GL60" s="205"/>
      <c r="GM60" s="205"/>
      <c r="GN60" s="205"/>
      <c r="GO60" s="205"/>
      <c r="GP60" s="205"/>
      <c r="GQ60" s="205"/>
      <c r="GR60" s="205"/>
      <c r="GS60" s="205"/>
      <c r="GT60" s="205"/>
      <c r="GU60" s="205"/>
      <c r="GV60" s="205"/>
      <c r="GW60" s="205"/>
      <c r="GX60" s="205"/>
      <c r="GY60" s="224"/>
      <c r="HQ60" s="218"/>
      <c r="HR60" s="218"/>
      <c r="HS60" s="218"/>
      <c r="HT60" s="218"/>
      <c r="HU60" s="218"/>
      <c r="HV60" s="218"/>
      <c r="HW60" s="218"/>
      <c r="HX60" s="218"/>
      <c r="HY60" s="218"/>
      <c r="HZ60" s="218"/>
      <c r="IA60" s="218"/>
      <c r="IB60" s="218"/>
      <c r="IC60" s="218"/>
      <c r="ID60" s="218"/>
      <c r="IE60" s="218"/>
      <c r="IF60" s="218"/>
      <c r="IG60" s="218"/>
      <c r="IH60" s="218"/>
      <c r="II60" s="218"/>
      <c r="IJ60" s="218"/>
      <c r="IK60" s="218"/>
      <c r="IL60" s="218"/>
      <c r="IM60" s="218"/>
      <c r="IN60" s="218"/>
      <c r="IO60" s="218"/>
      <c r="IP60" s="218"/>
      <c r="IQ60" s="218"/>
      <c r="IR60" s="218"/>
      <c r="IS60" s="218"/>
      <c r="IT60" s="218"/>
      <c r="IU60" s="218"/>
      <c r="IV60" s="218"/>
      <c r="IW60" s="218"/>
      <c r="IX60" s="218"/>
      <c r="IY60" s="218"/>
      <c r="IZ60" s="218"/>
      <c r="JA60" s="218"/>
      <c r="JB60" s="218"/>
      <c r="JC60" s="218"/>
      <c r="JD60" s="218"/>
      <c r="JE60" s="218"/>
      <c r="JF60" s="218"/>
      <c r="JG60" s="218"/>
      <c r="JH60" s="218"/>
      <c r="JI60" s="218"/>
      <c r="JJ60" s="218"/>
      <c r="JK60" s="218"/>
      <c r="JL60" s="218"/>
      <c r="JM60" s="218"/>
      <c r="JN60" s="218"/>
      <c r="JO60" s="218"/>
      <c r="JP60" s="218"/>
      <c r="JQ60" s="218"/>
      <c r="JR60" s="218"/>
      <c r="JS60" s="218"/>
      <c r="JT60" s="218"/>
      <c r="JU60" s="218"/>
      <c r="JV60" s="218"/>
      <c r="JW60" s="218"/>
      <c r="JX60" s="218"/>
      <c r="JY60" s="218"/>
      <c r="JZ60" s="218"/>
      <c r="KA60" s="218"/>
      <c r="KB60" s="218"/>
      <c r="KC60" s="218"/>
      <c r="KD60" s="218"/>
      <c r="KE60" s="218"/>
      <c r="KF60" s="218"/>
      <c r="KG60" s="218"/>
      <c r="KH60" s="218"/>
      <c r="KI60" s="218"/>
      <c r="KJ60" s="218"/>
      <c r="KK60" s="218"/>
      <c r="KL60" s="218"/>
      <c r="KM60" s="218"/>
      <c r="KN60" s="218"/>
      <c r="KO60" s="218"/>
      <c r="KP60" s="218"/>
      <c r="KQ60" s="218"/>
      <c r="KR60" s="218"/>
      <c r="KS60" s="218"/>
      <c r="KT60" s="218"/>
      <c r="KU60" s="218"/>
      <c r="KV60" s="218"/>
      <c r="KW60" s="218"/>
      <c r="KX60" s="218"/>
      <c r="KY60" s="218"/>
      <c r="KZ60" s="218"/>
      <c r="LA60" s="218"/>
      <c r="LB60" s="218"/>
      <c r="LC60" s="218"/>
      <c r="LD60" s="218"/>
      <c r="LE60" s="218"/>
      <c r="LF60" s="218"/>
      <c r="LG60" s="218"/>
      <c r="LH60" s="218"/>
      <c r="LI60" s="218"/>
      <c r="LJ60" s="218"/>
      <c r="LK60" s="218"/>
      <c r="LL60" s="218"/>
      <c r="LM60" s="218"/>
      <c r="LN60" s="218"/>
      <c r="LO60" s="218"/>
      <c r="LP60" s="218"/>
      <c r="LQ60" s="218"/>
      <c r="LR60" s="218"/>
      <c r="LS60" s="218"/>
      <c r="LT60" s="218"/>
      <c r="LU60" s="218"/>
      <c r="LV60" s="218"/>
      <c r="LW60" s="218"/>
      <c r="LX60" s="218"/>
      <c r="LY60" s="218"/>
      <c r="LZ60" s="218"/>
      <c r="MA60" s="218"/>
      <c r="MB60" s="218"/>
      <c r="MC60" s="218"/>
      <c r="MD60" s="218"/>
      <c r="ME60" s="218"/>
      <c r="MF60" s="218"/>
      <c r="MG60" s="218"/>
      <c r="MH60" s="218"/>
      <c r="MI60" s="218"/>
      <c r="MJ60" s="218"/>
      <c r="MK60" s="218"/>
      <c r="ML60" s="218"/>
      <c r="MM60" s="218"/>
      <c r="MN60" s="218"/>
      <c r="MO60" s="218"/>
      <c r="MP60" s="218"/>
      <c r="MQ60" s="218"/>
      <c r="MR60" s="218"/>
    </row>
    <row r="61" spans="1:356" s="201" customFormat="1" ht="15" customHeight="1" thickTop="1" x14ac:dyDescent="0.15">
      <c r="A61" s="7"/>
      <c r="B61" s="199">
        <v>57</v>
      </c>
      <c r="C61" s="516" t="s">
        <v>292</v>
      </c>
      <c r="D61" s="518" t="s">
        <v>240</v>
      </c>
      <c r="E61" s="519"/>
      <c r="F61" s="519"/>
      <c r="G61" s="520"/>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X61" s="212"/>
      <c r="BY61" s="212"/>
      <c r="BZ61" s="212"/>
      <c r="CA61" s="212"/>
      <c r="CB61" s="212"/>
      <c r="CC61" s="212"/>
      <c r="CD61" s="212"/>
      <c r="CE61" s="212"/>
      <c r="CF61" s="212"/>
      <c r="CG61" s="212"/>
      <c r="CH61" s="212"/>
      <c r="CI61" s="212"/>
      <c r="CJ61" s="212"/>
      <c r="CK61" s="212"/>
      <c r="CL61" s="212"/>
      <c r="CM61" s="212"/>
      <c r="CN61" s="212"/>
      <c r="CO61" s="212"/>
      <c r="CP61" s="212"/>
      <c r="CQ61" s="212"/>
      <c r="CR61" s="212"/>
      <c r="CS61" s="212"/>
      <c r="CT61" s="212"/>
      <c r="CU61" s="212"/>
      <c r="CV61" s="212"/>
      <c r="CW61" s="212"/>
      <c r="CX61" s="212"/>
      <c r="CY61" s="212"/>
      <c r="CZ61" s="212"/>
      <c r="DA61" s="212"/>
      <c r="DB61" s="212"/>
      <c r="DC61" s="212"/>
      <c r="DD61" s="212"/>
      <c r="DE61" s="212"/>
      <c r="DF61" s="212"/>
      <c r="DG61" s="212"/>
      <c r="DH61" s="212"/>
      <c r="DI61" s="212"/>
      <c r="DJ61" s="212"/>
      <c r="DK61" s="212"/>
      <c r="DL61" s="212"/>
      <c r="DM61" s="212"/>
      <c r="DN61" s="212"/>
      <c r="DO61" s="212"/>
      <c r="DP61" s="212"/>
      <c r="DQ61" s="212"/>
      <c r="DR61" s="212"/>
      <c r="DS61" s="212"/>
      <c r="DT61" s="212"/>
      <c r="DU61" s="212"/>
      <c r="DV61" s="212"/>
      <c r="DW61" s="212"/>
      <c r="DX61" s="212"/>
      <c r="DY61" s="212"/>
      <c r="DZ61" s="212"/>
      <c r="EA61" s="212"/>
      <c r="EB61" s="212"/>
      <c r="EC61" s="212"/>
      <c r="ED61" s="212"/>
      <c r="EE61" s="212"/>
      <c r="EF61" s="212"/>
      <c r="EG61" s="212"/>
      <c r="EH61" s="212"/>
      <c r="EI61" s="212"/>
      <c r="EJ61" s="212"/>
      <c r="EK61" s="212"/>
      <c r="EL61" s="212"/>
      <c r="EM61" s="212"/>
      <c r="EN61" s="212"/>
      <c r="EO61" s="212"/>
      <c r="EP61" s="212"/>
      <c r="EQ61" s="212"/>
      <c r="ER61" s="212"/>
      <c r="ES61" s="212"/>
      <c r="ET61" s="212"/>
      <c r="EU61" s="212"/>
      <c r="EV61" s="212"/>
      <c r="EW61" s="212"/>
      <c r="EX61" s="212"/>
      <c r="EY61" s="212"/>
      <c r="EZ61" s="212"/>
      <c r="FA61" s="212"/>
      <c r="FB61" s="212"/>
      <c r="FC61" s="212"/>
      <c r="FD61" s="212"/>
      <c r="FE61" s="212"/>
      <c r="FF61" s="212"/>
      <c r="FG61" s="212"/>
      <c r="FH61" s="212"/>
      <c r="FI61" s="212"/>
      <c r="FJ61" s="212"/>
      <c r="FK61" s="212"/>
      <c r="FL61" s="212"/>
      <c r="FM61" s="212"/>
      <c r="FN61" s="212"/>
      <c r="FO61" s="212"/>
      <c r="FP61" s="212"/>
      <c r="FQ61" s="212"/>
      <c r="FR61" s="212"/>
      <c r="FS61" s="212"/>
      <c r="FT61" s="212"/>
      <c r="FU61" s="212"/>
      <c r="FV61" s="212"/>
      <c r="FW61" s="212"/>
      <c r="FX61" s="212"/>
      <c r="FY61" s="212"/>
      <c r="FZ61" s="212"/>
      <c r="GA61" s="212"/>
      <c r="GB61" s="212"/>
      <c r="GC61" s="212"/>
      <c r="GD61" s="212"/>
      <c r="GE61" s="212"/>
      <c r="GF61" s="212"/>
      <c r="GG61" s="212"/>
      <c r="GH61" s="212"/>
      <c r="GI61" s="212"/>
      <c r="GJ61" s="212"/>
      <c r="GK61" s="212"/>
      <c r="GL61" s="212"/>
      <c r="GM61" s="212"/>
      <c r="GN61" s="212"/>
      <c r="GO61" s="212"/>
      <c r="GP61" s="212"/>
      <c r="GQ61" s="212"/>
      <c r="GR61" s="212"/>
      <c r="GS61" s="212"/>
      <c r="GT61" s="212"/>
      <c r="GU61" s="212"/>
      <c r="GV61" s="212"/>
      <c r="GW61" s="212"/>
      <c r="GX61" s="212"/>
      <c r="GY61" s="234"/>
      <c r="HQ61" s="218"/>
      <c r="HR61" s="218"/>
      <c r="HS61" s="218"/>
      <c r="HT61" s="218"/>
      <c r="HU61" s="218"/>
      <c r="HV61" s="218"/>
      <c r="HW61" s="218"/>
      <c r="HX61" s="218"/>
      <c r="HY61" s="218"/>
      <c r="HZ61" s="218"/>
      <c r="IA61" s="218"/>
      <c r="IB61" s="218"/>
      <c r="IC61" s="218"/>
      <c r="ID61" s="218"/>
      <c r="IE61" s="218"/>
      <c r="IF61" s="218"/>
      <c r="IG61" s="218"/>
      <c r="IH61" s="218"/>
      <c r="II61" s="218"/>
      <c r="IJ61" s="218"/>
      <c r="IK61" s="218"/>
      <c r="IL61" s="218"/>
      <c r="IM61" s="218"/>
      <c r="IN61" s="218"/>
      <c r="IO61" s="218"/>
      <c r="IP61" s="218"/>
      <c r="IQ61" s="218"/>
      <c r="IR61" s="218"/>
      <c r="IS61" s="218"/>
      <c r="IT61" s="218"/>
      <c r="IU61" s="218"/>
      <c r="IV61" s="218"/>
      <c r="IW61" s="218"/>
      <c r="IX61" s="218"/>
      <c r="IY61" s="218"/>
      <c r="IZ61" s="218"/>
      <c r="JA61" s="218"/>
      <c r="JB61" s="218"/>
      <c r="JC61" s="218"/>
      <c r="JD61" s="218"/>
      <c r="JE61" s="218"/>
      <c r="JF61" s="218"/>
      <c r="JG61" s="218"/>
      <c r="JH61" s="218"/>
      <c r="JI61" s="218"/>
      <c r="JJ61" s="218"/>
      <c r="JK61" s="218"/>
      <c r="JL61" s="218"/>
      <c r="JM61" s="218"/>
      <c r="JN61" s="218"/>
      <c r="JO61" s="218"/>
      <c r="JP61" s="218"/>
      <c r="JQ61" s="218"/>
      <c r="JR61" s="218"/>
      <c r="JS61" s="218"/>
      <c r="JT61" s="218"/>
      <c r="JU61" s="218"/>
      <c r="JV61" s="218"/>
      <c r="JW61" s="218"/>
      <c r="JX61" s="218"/>
      <c r="JY61" s="218"/>
      <c r="JZ61" s="218"/>
      <c r="KA61" s="218"/>
      <c r="KB61" s="218"/>
      <c r="KC61" s="218"/>
      <c r="KD61" s="218"/>
      <c r="KE61" s="218"/>
      <c r="KF61" s="218"/>
      <c r="KG61" s="218"/>
      <c r="KH61" s="218"/>
      <c r="KI61" s="218"/>
      <c r="KJ61" s="218"/>
      <c r="KK61" s="218"/>
      <c r="KL61" s="218"/>
      <c r="KM61" s="218"/>
      <c r="KN61" s="218"/>
      <c r="KO61" s="218"/>
      <c r="KP61" s="218"/>
      <c r="KQ61" s="218"/>
      <c r="KR61" s="218"/>
      <c r="KS61" s="218"/>
      <c r="KT61" s="218"/>
      <c r="KU61" s="218"/>
      <c r="KV61" s="218"/>
      <c r="KW61" s="218"/>
      <c r="KX61" s="218"/>
      <c r="KY61" s="218"/>
      <c r="KZ61" s="218"/>
      <c r="LA61" s="218"/>
      <c r="LB61" s="218"/>
      <c r="LC61" s="218"/>
      <c r="LD61" s="218"/>
      <c r="LE61" s="218"/>
      <c r="LF61" s="218"/>
      <c r="LG61" s="218"/>
      <c r="LH61" s="218"/>
      <c r="LI61" s="218"/>
      <c r="LJ61" s="218"/>
      <c r="LK61" s="218"/>
      <c r="LL61" s="218"/>
      <c r="LM61" s="218"/>
      <c r="LN61" s="218"/>
      <c r="LO61" s="218"/>
      <c r="LP61" s="218"/>
      <c r="LQ61" s="218"/>
      <c r="LR61" s="218"/>
      <c r="LS61" s="218"/>
      <c r="LT61" s="218"/>
      <c r="LU61" s="218"/>
      <c r="LV61" s="218"/>
      <c r="LW61" s="218"/>
      <c r="LX61" s="218"/>
      <c r="LY61" s="218"/>
      <c r="LZ61" s="218"/>
      <c r="MA61" s="218"/>
      <c r="MB61" s="218"/>
      <c r="MC61" s="218"/>
      <c r="MD61" s="218"/>
      <c r="ME61" s="218"/>
      <c r="MF61" s="218"/>
      <c r="MG61" s="218"/>
      <c r="MH61" s="218"/>
      <c r="MI61" s="218"/>
      <c r="MJ61" s="218"/>
      <c r="MK61" s="218"/>
      <c r="ML61" s="218"/>
      <c r="MM61" s="218"/>
      <c r="MN61" s="218"/>
      <c r="MO61" s="218"/>
      <c r="MP61" s="218"/>
      <c r="MQ61" s="218"/>
      <c r="MR61" s="218"/>
    </row>
    <row r="62" spans="1:356" s="201" customFormat="1" ht="15" customHeight="1" x14ac:dyDescent="0.15">
      <c r="A62" s="7"/>
      <c r="B62" s="199">
        <v>58</v>
      </c>
      <c r="C62" s="516"/>
      <c r="D62" s="501" t="s">
        <v>187</v>
      </c>
      <c r="E62" s="502"/>
      <c r="F62" s="502"/>
      <c r="G62" s="503"/>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c r="EN62" s="204"/>
      <c r="EO62" s="204"/>
      <c r="EP62" s="204"/>
      <c r="EQ62" s="204"/>
      <c r="ER62" s="204"/>
      <c r="ES62" s="204"/>
      <c r="ET62" s="204"/>
      <c r="EU62" s="204"/>
      <c r="EV62" s="204"/>
      <c r="EW62" s="204"/>
      <c r="EX62" s="204"/>
      <c r="EY62" s="204"/>
      <c r="EZ62" s="204"/>
      <c r="FA62" s="204"/>
      <c r="FB62" s="204"/>
      <c r="FC62" s="204"/>
      <c r="FD62" s="204"/>
      <c r="FE62" s="204"/>
      <c r="FF62" s="204"/>
      <c r="FG62" s="204"/>
      <c r="FH62" s="204"/>
      <c r="FI62" s="204"/>
      <c r="FJ62" s="204"/>
      <c r="FK62" s="204"/>
      <c r="FL62" s="204"/>
      <c r="FM62" s="204"/>
      <c r="FN62" s="204"/>
      <c r="FO62" s="204"/>
      <c r="FP62" s="204"/>
      <c r="FQ62" s="204"/>
      <c r="FR62" s="204"/>
      <c r="FS62" s="204"/>
      <c r="FT62" s="204"/>
      <c r="FU62" s="204"/>
      <c r="FV62" s="204"/>
      <c r="FW62" s="204"/>
      <c r="FX62" s="204"/>
      <c r="FY62" s="204"/>
      <c r="FZ62" s="204"/>
      <c r="GA62" s="204"/>
      <c r="GB62" s="204"/>
      <c r="GC62" s="204"/>
      <c r="GD62" s="204"/>
      <c r="GE62" s="204"/>
      <c r="GF62" s="204"/>
      <c r="GG62" s="204"/>
      <c r="GH62" s="204"/>
      <c r="GI62" s="204"/>
      <c r="GJ62" s="204"/>
      <c r="GK62" s="204"/>
      <c r="GL62" s="204"/>
      <c r="GM62" s="204"/>
      <c r="GN62" s="204"/>
      <c r="GO62" s="204"/>
      <c r="GP62" s="204"/>
      <c r="GQ62" s="204"/>
      <c r="GR62" s="204"/>
      <c r="GS62" s="204"/>
      <c r="GT62" s="204"/>
      <c r="GU62" s="204"/>
      <c r="GV62" s="204"/>
      <c r="GW62" s="204"/>
      <c r="GX62" s="204"/>
      <c r="GY62" s="223"/>
      <c r="HQ62" s="218"/>
      <c r="HR62" s="218"/>
      <c r="HS62" s="218"/>
      <c r="HT62" s="218"/>
      <c r="HU62" s="218"/>
      <c r="HV62" s="218"/>
      <c r="HW62" s="218"/>
      <c r="HX62" s="218"/>
      <c r="HY62" s="218"/>
      <c r="HZ62" s="218"/>
      <c r="IA62" s="218"/>
      <c r="IB62" s="218"/>
      <c r="IC62" s="218"/>
      <c r="ID62" s="218"/>
      <c r="IE62" s="218"/>
      <c r="IF62" s="218"/>
      <c r="IG62" s="218"/>
      <c r="IH62" s="218"/>
      <c r="II62" s="218"/>
      <c r="IJ62" s="218"/>
      <c r="IK62" s="218"/>
      <c r="IL62" s="218"/>
      <c r="IM62" s="218"/>
      <c r="IN62" s="218"/>
      <c r="IO62" s="218"/>
      <c r="IP62" s="218"/>
      <c r="IQ62" s="218"/>
      <c r="IR62" s="218"/>
      <c r="IS62" s="218"/>
      <c r="IT62" s="218"/>
      <c r="IU62" s="218"/>
      <c r="IV62" s="218"/>
      <c r="IW62" s="218"/>
      <c r="IX62" s="218"/>
      <c r="IY62" s="218"/>
      <c r="IZ62" s="218"/>
      <c r="JA62" s="218"/>
      <c r="JB62" s="218"/>
      <c r="JC62" s="218"/>
      <c r="JD62" s="218"/>
      <c r="JE62" s="218"/>
      <c r="JF62" s="218"/>
      <c r="JG62" s="218"/>
      <c r="JH62" s="218"/>
      <c r="JI62" s="218"/>
      <c r="JJ62" s="218"/>
      <c r="JK62" s="218"/>
      <c r="JL62" s="218"/>
      <c r="JM62" s="218"/>
      <c r="JN62" s="218"/>
      <c r="JO62" s="218"/>
      <c r="JP62" s="218"/>
      <c r="JQ62" s="218"/>
      <c r="JR62" s="218"/>
      <c r="JS62" s="218"/>
      <c r="JT62" s="218"/>
      <c r="JU62" s="218"/>
      <c r="JV62" s="218"/>
      <c r="JW62" s="218"/>
      <c r="JX62" s="218"/>
      <c r="JY62" s="218"/>
      <c r="JZ62" s="218"/>
      <c r="KA62" s="218"/>
      <c r="KB62" s="218"/>
      <c r="KC62" s="218"/>
      <c r="KD62" s="218"/>
      <c r="KE62" s="218"/>
      <c r="KF62" s="218"/>
      <c r="KG62" s="218"/>
      <c r="KH62" s="218"/>
      <c r="KI62" s="218"/>
      <c r="KJ62" s="218"/>
      <c r="KK62" s="218"/>
      <c r="KL62" s="218"/>
      <c r="KM62" s="218"/>
      <c r="KN62" s="218"/>
      <c r="KO62" s="218"/>
      <c r="KP62" s="218"/>
      <c r="KQ62" s="218"/>
      <c r="KR62" s="218"/>
      <c r="KS62" s="218"/>
      <c r="KT62" s="218"/>
      <c r="KU62" s="218"/>
      <c r="KV62" s="218"/>
      <c r="KW62" s="218"/>
      <c r="KX62" s="218"/>
      <c r="KY62" s="218"/>
      <c r="KZ62" s="218"/>
      <c r="LA62" s="218"/>
      <c r="LB62" s="218"/>
      <c r="LC62" s="218"/>
      <c r="LD62" s="218"/>
      <c r="LE62" s="218"/>
      <c r="LF62" s="218"/>
      <c r="LG62" s="218"/>
      <c r="LH62" s="218"/>
      <c r="LI62" s="218"/>
      <c r="LJ62" s="218"/>
      <c r="LK62" s="218"/>
      <c r="LL62" s="218"/>
      <c r="LM62" s="218"/>
      <c r="LN62" s="218"/>
      <c r="LO62" s="218"/>
      <c r="LP62" s="218"/>
      <c r="LQ62" s="218"/>
      <c r="LR62" s="218"/>
      <c r="LS62" s="218"/>
      <c r="LT62" s="218"/>
      <c r="LU62" s="218"/>
      <c r="LV62" s="218"/>
      <c r="LW62" s="218"/>
      <c r="LX62" s="218"/>
      <c r="LY62" s="218"/>
      <c r="LZ62" s="218"/>
      <c r="MA62" s="218"/>
      <c r="MB62" s="218"/>
      <c r="MC62" s="218"/>
      <c r="MD62" s="218"/>
      <c r="ME62" s="218"/>
      <c r="MF62" s="218"/>
      <c r="MG62" s="218"/>
      <c r="MH62" s="218"/>
      <c r="MI62" s="218"/>
      <c r="MJ62" s="218"/>
      <c r="MK62" s="218"/>
      <c r="ML62" s="218"/>
      <c r="MM62" s="218"/>
      <c r="MN62" s="218"/>
      <c r="MO62" s="218"/>
      <c r="MP62" s="218"/>
      <c r="MQ62" s="218"/>
      <c r="MR62" s="218"/>
    </row>
    <row r="63" spans="1:356" s="201" customFormat="1" ht="15" customHeight="1" x14ac:dyDescent="0.15">
      <c r="A63" s="7"/>
      <c r="B63" s="199">
        <v>59</v>
      </c>
      <c r="C63" s="516"/>
      <c r="D63" s="501" t="s">
        <v>349</v>
      </c>
      <c r="E63" s="502"/>
      <c r="F63" s="502"/>
      <c r="G63" s="50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c r="CP63" s="213"/>
      <c r="CQ63" s="213"/>
      <c r="CR63" s="213"/>
      <c r="CS63" s="213"/>
      <c r="CT63" s="213"/>
      <c r="CU63" s="213"/>
      <c r="CV63" s="213"/>
      <c r="CW63" s="213"/>
      <c r="CX63" s="213"/>
      <c r="CY63" s="213"/>
      <c r="CZ63" s="213"/>
      <c r="DA63" s="213"/>
      <c r="DB63" s="213"/>
      <c r="DC63" s="213"/>
      <c r="DD63" s="213"/>
      <c r="DE63" s="213"/>
      <c r="DF63" s="213"/>
      <c r="DG63" s="213"/>
      <c r="DH63" s="213"/>
      <c r="DI63" s="213"/>
      <c r="DJ63" s="213"/>
      <c r="DK63" s="213"/>
      <c r="DL63" s="213"/>
      <c r="DM63" s="213"/>
      <c r="DN63" s="213"/>
      <c r="DO63" s="213"/>
      <c r="DP63" s="213"/>
      <c r="DQ63" s="213"/>
      <c r="DR63" s="213"/>
      <c r="DS63" s="213"/>
      <c r="DT63" s="213"/>
      <c r="DU63" s="213"/>
      <c r="DV63" s="213"/>
      <c r="DW63" s="213"/>
      <c r="DX63" s="213"/>
      <c r="DY63" s="213"/>
      <c r="DZ63" s="213"/>
      <c r="EA63" s="213"/>
      <c r="EB63" s="213"/>
      <c r="EC63" s="213"/>
      <c r="ED63" s="213"/>
      <c r="EE63" s="213"/>
      <c r="EF63" s="213"/>
      <c r="EG63" s="213"/>
      <c r="EH63" s="213"/>
      <c r="EI63" s="213"/>
      <c r="EJ63" s="213"/>
      <c r="EK63" s="213"/>
      <c r="EL63" s="213"/>
      <c r="EM63" s="213"/>
      <c r="EN63" s="213"/>
      <c r="EO63" s="213"/>
      <c r="EP63" s="213"/>
      <c r="EQ63" s="213"/>
      <c r="ER63" s="213"/>
      <c r="ES63" s="213"/>
      <c r="ET63" s="213"/>
      <c r="EU63" s="213"/>
      <c r="EV63" s="213"/>
      <c r="EW63" s="213"/>
      <c r="EX63" s="213"/>
      <c r="EY63" s="213"/>
      <c r="EZ63" s="213"/>
      <c r="FA63" s="213"/>
      <c r="FB63" s="213"/>
      <c r="FC63" s="213"/>
      <c r="FD63" s="213"/>
      <c r="FE63" s="213"/>
      <c r="FF63" s="213"/>
      <c r="FG63" s="213"/>
      <c r="FH63" s="213"/>
      <c r="FI63" s="213"/>
      <c r="FJ63" s="213"/>
      <c r="FK63" s="213"/>
      <c r="FL63" s="213"/>
      <c r="FM63" s="213"/>
      <c r="FN63" s="213"/>
      <c r="FO63" s="213"/>
      <c r="FP63" s="213"/>
      <c r="FQ63" s="213"/>
      <c r="FR63" s="213"/>
      <c r="FS63" s="213"/>
      <c r="FT63" s="213"/>
      <c r="FU63" s="213"/>
      <c r="FV63" s="213"/>
      <c r="FW63" s="213"/>
      <c r="FX63" s="213"/>
      <c r="FY63" s="213"/>
      <c r="FZ63" s="213"/>
      <c r="GA63" s="213"/>
      <c r="GB63" s="213"/>
      <c r="GC63" s="213"/>
      <c r="GD63" s="213"/>
      <c r="GE63" s="213"/>
      <c r="GF63" s="213"/>
      <c r="GG63" s="213"/>
      <c r="GH63" s="213"/>
      <c r="GI63" s="213"/>
      <c r="GJ63" s="213"/>
      <c r="GK63" s="213"/>
      <c r="GL63" s="213"/>
      <c r="GM63" s="213"/>
      <c r="GN63" s="213"/>
      <c r="GO63" s="213"/>
      <c r="GP63" s="213"/>
      <c r="GQ63" s="213"/>
      <c r="GR63" s="213"/>
      <c r="GS63" s="213"/>
      <c r="GT63" s="213"/>
      <c r="GU63" s="213"/>
      <c r="GV63" s="213"/>
      <c r="GW63" s="213"/>
      <c r="GX63" s="213"/>
      <c r="GY63" s="235"/>
      <c r="HQ63" s="218"/>
      <c r="HR63" s="218"/>
      <c r="HS63" s="218"/>
      <c r="HT63" s="218"/>
      <c r="HU63" s="218"/>
      <c r="HV63" s="218"/>
      <c r="HW63" s="218"/>
      <c r="HX63" s="218"/>
      <c r="HY63" s="218"/>
      <c r="HZ63" s="218"/>
      <c r="IA63" s="218"/>
      <c r="IB63" s="218"/>
      <c r="IC63" s="218"/>
      <c r="ID63" s="218"/>
      <c r="IE63" s="218"/>
      <c r="IF63" s="218"/>
      <c r="IG63" s="218"/>
      <c r="IH63" s="218"/>
      <c r="II63" s="218"/>
      <c r="IJ63" s="218"/>
      <c r="IK63" s="218"/>
      <c r="IL63" s="218"/>
      <c r="IM63" s="218"/>
      <c r="IN63" s="218"/>
      <c r="IO63" s="218"/>
      <c r="IP63" s="218"/>
      <c r="IQ63" s="218"/>
      <c r="IR63" s="218"/>
      <c r="IS63" s="218"/>
      <c r="IT63" s="218"/>
      <c r="IU63" s="218"/>
      <c r="IV63" s="218"/>
      <c r="IW63" s="218"/>
      <c r="IX63" s="218"/>
      <c r="IY63" s="218"/>
      <c r="IZ63" s="218"/>
      <c r="JA63" s="218"/>
      <c r="JB63" s="218"/>
      <c r="JC63" s="218"/>
      <c r="JD63" s="218"/>
      <c r="JE63" s="218"/>
      <c r="JF63" s="218"/>
      <c r="JG63" s="218"/>
      <c r="JH63" s="218"/>
      <c r="JI63" s="218"/>
      <c r="JJ63" s="218"/>
      <c r="JK63" s="218"/>
      <c r="JL63" s="218"/>
      <c r="JM63" s="218"/>
      <c r="JN63" s="218"/>
      <c r="JO63" s="218"/>
      <c r="JP63" s="218"/>
      <c r="JQ63" s="218"/>
      <c r="JR63" s="218"/>
      <c r="JS63" s="218"/>
      <c r="JT63" s="218"/>
      <c r="JU63" s="218"/>
      <c r="JV63" s="218"/>
      <c r="JW63" s="218"/>
      <c r="JX63" s="218"/>
      <c r="JY63" s="218"/>
      <c r="JZ63" s="218"/>
      <c r="KA63" s="218"/>
      <c r="KB63" s="218"/>
      <c r="KC63" s="218"/>
      <c r="KD63" s="218"/>
      <c r="KE63" s="218"/>
      <c r="KF63" s="218"/>
      <c r="KG63" s="218"/>
      <c r="KH63" s="218"/>
      <c r="KI63" s="218"/>
      <c r="KJ63" s="218"/>
      <c r="KK63" s="218"/>
      <c r="KL63" s="218"/>
      <c r="KM63" s="218"/>
      <c r="KN63" s="218"/>
      <c r="KO63" s="218"/>
      <c r="KP63" s="218"/>
      <c r="KQ63" s="218"/>
      <c r="KR63" s="218"/>
      <c r="KS63" s="218"/>
      <c r="KT63" s="218"/>
      <c r="KU63" s="218"/>
      <c r="KV63" s="218"/>
      <c r="KW63" s="218"/>
      <c r="KX63" s="218"/>
      <c r="KY63" s="218"/>
      <c r="KZ63" s="218"/>
      <c r="LA63" s="218"/>
      <c r="LB63" s="218"/>
      <c r="LC63" s="218"/>
      <c r="LD63" s="218"/>
      <c r="LE63" s="218"/>
      <c r="LF63" s="218"/>
      <c r="LG63" s="218"/>
      <c r="LH63" s="218"/>
      <c r="LI63" s="218"/>
      <c r="LJ63" s="218"/>
      <c r="LK63" s="218"/>
      <c r="LL63" s="218"/>
      <c r="LM63" s="218"/>
      <c r="LN63" s="218"/>
      <c r="LO63" s="218"/>
      <c r="LP63" s="218"/>
      <c r="LQ63" s="218"/>
      <c r="LR63" s="218"/>
      <c r="LS63" s="218"/>
      <c r="LT63" s="218"/>
      <c r="LU63" s="218"/>
      <c r="LV63" s="218"/>
      <c r="LW63" s="218"/>
      <c r="LX63" s="218"/>
      <c r="LY63" s="218"/>
      <c r="LZ63" s="218"/>
      <c r="MA63" s="218"/>
      <c r="MB63" s="218"/>
      <c r="MC63" s="218"/>
      <c r="MD63" s="218"/>
      <c r="ME63" s="218"/>
      <c r="MF63" s="218"/>
      <c r="MG63" s="218"/>
      <c r="MH63" s="218"/>
      <c r="MI63" s="218"/>
      <c r="MJ63" s="218"/>
      <c r="MK63" s="218"/>
      <c r="ML63" s="218"/>
      <c r="MM63" s="218"/>
      <c r="MN63" s="218"/>
      <c r="MO63" s="218"/>
      <c r="MP63" s="218"/>
      <c r="MQ63" s="218"/>
      <c r="MR63" s="218"/>
    </row>
    <row r="64" spans="1:356" s="201" customFormat="1" ht="15" customHeight="1" x14ac:dyDescent="0.15">
      <c r="A64" s="7"/>
      <c r="B64" s="199">
        <v>60</v>
      </c>
      <c r="C64" s="516"/>
      <c r="D64" s="501" t="s">
        <v>352</v>
      </c>
      <c r="E64" s="502"/>
      <c r="F64" s="502"/>
      <c r="G64" s="503"/>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c r="CO64" s="211"/>
      <c r="CP64" s="211"/>
      <c r="CQ64" s="211"/>
      <c r="CR64" s="211"/>
      <c r="CS64" s="211"/>
      <c r="CT64" s="211"/>
      <c r="CU64" s="211"/>
      <c r="CV64" s="211"/>
      <c r="CW64" s="211"/>
      <c r="CX64" s="211"/>
      <c r="CY64" s="211"/>
      <c r="CZ64" s="211"/>
      <c r="DA64" s="211"/>
      <c r="DB64" s="211"/>
      <c r="DC64" s="211"/>
      <c r="DD64" s="211"/>
      <c r="DE64" s="211"/>
      <c r="DF64" s="211"/>
      <c r="DG64" s="211"/>
      <c r="DH64" s="211"/>
      <c r="DI64" s="211"/>
      <c r="DJ64" s="211"/>
      <c r="DK64" s="211"/>
      <c r="DL64" s="211"/>
      <c r="DM64" s="211"/>
      <c r="DN64" s="211"/>
      <c r="DO64" s="211"/>
      <c r="DP64" s="211"/>
      <c r="DQ64" s="211"/>
      <c r="DR64" s="211"/>
      <c r="DS64" s="211"/>
      <c r="DT64" s="211"/>
      <c r="DU64" s="211"/>
      <c r="DV64" s="211"/>
      <c r="DW64" s="211"/>
      <c r="DX64" s="211"/>
      <c r="DY64" s="211"/>
      <c r="DZ64" s="211"/>
      <c r="EA64" s="211"/>
      <c r="EB64" s="211"/>
      <c r="EC64" s="211"/>
      <c r="ED64" s="211"/>
      <c r="EE64" s="211"/>
      <c r="EF64" s="211"/>
      <c r="EG64" s="211"/>
      <c r="EH64" s="211"/>
      <c r="EI64" s="211"/>
      <c r="EJ64" s="211"/>
      <c r="EK64" s="211"/>
      <c r="EL64" s="211"/>
      <c r="EM64" s="211"/>
      <c r="EN64" s="211"/>
      <c r="EO64" s="211"/>
      <c r="EP64" s="211"/>
      <c r="EQ64" s="211"/>
      <c r="ER64" s="211"/>
      <c r="ES64" s="211"/>
      <c r="ET64" s="211"/>
      <c r="EU64" s="211"/>
      <c r="EV64" s="211"/>
      <c r="EW64" s="211"/>
      <c r="EX64" s="211"/>
      <c r="EY64" s="211"/>
      <c r="EZ64" s="211"/>
      <c r="FA64" s="211"/>
      <c r="FB64" s="211"/>
      <c r="FC64" s="211"/>
      <c r="FD64" s="211"/>
      <c r="FE64" s="211"/>
      <c r="FF64" s="211"/>
      <c r="FG64" s="211"/>
      <c r="FH64" s="211"/>
      <c r="FI64" s="211"/>
      <c r="FJ64" s="211"/>
      <c r="FK64" s="211"/>
      <c r="FL64" s="211"/>
      <c r="FM64" s="211"/>
      <c r="FN64" s="211"/>
      <c r="FO64" s="211"/>
      <c r="FP64" s="211"/>
      <c r="FQ64" s="211"/>
      <c r="FR64" s="211"/>
      <c r="FS64" s="211"/>
      <c r="FT64" s="211"/>
      <c r="FU64" s="211"/>
      <c r="FV64" s="211"/>
      <c r="FW64" s="211"/>
      <c r="FX64" s="211"/>
      <c r="FY64" s="211"/>
      <c r="FZ64" s="211"/>
      <c r="GA64" s="211"/>
      <c r="GB64" s="211"/>
      <c r="GC64" s="211"/>
      <c r="GD64" s="211"/>
      <c r="GE64" s="211"/>
      <c r="GF64" s="211"/>
      <c r="GG64" s="211"/>
      <c r="GH64" s="211"/>
      <c r="GI64" s="211"/>
      <c r="GJ64" s="211"/>
      <c r="GK64" s="211"/>
      <c r="GL64" s="211"/>
      <c r="GM64" s="211"/>
      <c r="GN64" s="211"/>
      <c r="GO64" s="211"/>
      <c r="GP64" s="211"/>
      <c r="GQ64" s="211"/>
      <c r="GR64" s="211"/>
      <c r="GS64" s="211"/>
      <c r="GT64" s="211"/>
      <c r="GU64" s="211"/>
      <c r="GV64" s="211"/>
      <c r="GW64" s="211"/>
      <c r="GX64" s="211"/>
      <c r="GY64" s="233"/>
      <c r="HQ64" s="218"/>
      <c r="HR64" s="218"/>
      <c r="HS64" s="218"/>
      <c r="HT64" s="218"/>
      <c r="HU64" s="218"/>
      <c r="HV64" s="218"/>
      <c r="HW64" s="218"/>
      <c r="HX64" s="218"/>
      <c r="HY64" s="218"/>
      <c r="HZ64" s="218"/>
      <c r="IA64" s="218"/>
      <c r="IB64" s="218"/>
      <c r="IC64" s="218"/>
      <c r="ID64" s="218"/>
      <c r="IE64" s="218"/>
      <c r="IF64" s="218"/>
      <c r="IG64" s="218"/>
      <c r="IH64" s="218"/>
      <c r="II64" s="218"/>
      <c r="IJ64" s="218"/>
      <c r="IK64" s="218"/>
      <c r="IL64" s="218"/>
      <c r="IM64" s="218"/>
      <c r="IN64" s="218"/>
      <c r="IO64" s="218"/>
      <c r="IP64" s="218"/>
      <c r="IQ64" s="218"/>
      <c r="IR64" s="218"/>
      <c r="IS64" s="218"/>
      <c r="IT64" s="218"/>
      <c r="IU64" s="218"/>
      <c r="IV64" s="218"/>
      <c r="IW64" s="218"/>
      <c r="IX64" s="218"/>
      <c r="IY64" s="218"/>
      <c r="IZ64" s="218"/>
      <c r="JA64" s="218"/>
      <c r="JB64" s="218"/>
      <c r="JC64" s="218"/>
      <c r="JD64" s="218"/>
      <c r="JE64" s="218"/>
      <c r="JF64" s="218"/>
      <c r="JG64" s="218"/>
      <c r="JH64" s="218"/>
      <c r="JI64" s="218"/>
      <c r="JJ64" s="218"/>
      <c r="JK64" s="218"/>
      <c r="JL64" s="218"/>
      <c r="JM64" s="218"/>
      <c r="JN64" s="218"/>
      <c r="JO64" s="218"/>
      <c r="JP64" s="218"/>
      <c r="JQ64" s="218"/>
      <c r="JR64" s="218"/>
      <c r="JS64" s="218"/>
      <c r="JT64" s="218"/>
      <c r="JU64" s="218"/>
      <c r="JV64" s="218"/>
      <c r="JW64" s="218"/>
      <c r="JX64" s="218"/>
      <c r="JY64" s="218"/>
      <c r="JZ64" s="218"/>
      <c r="KA64" s="218"/>
      <c r="KB64" s="218"/>
      <c r="KC64" s="218"/>
      <c r="KD64" s="218"/>
      <c r="KE64" s="218"/>
      <c r="KF64" s="218"/>
      <c r="KG64" s="218"/>
      <c r="KH64" s="218"/>
      <c r="KI64" s="218"/>
      <c r="KJ64" s="218"/>
      <c r="KK64" s="218"/>
      <c r="KL64" s="218"/>
      <c r="KM64" s="218"/>
      <c r="KN64" s="218"/>
      <c r="KO64" s="218"/>
      <c r="KP64" s="218"/>
      <c r="KQ64" s="218"/>
      <c r="KR64" s="218"/>
      <c r="KS64" s="218"/>
      <c r="KT64" s="218"/>
      <c r="KU64" s="218"/>
      <c r="KV64" s="218"/>
      <c r="KW64" s="218"/>
      <c r="KX64" s="218"/>
      <c r="KY64" s="218"/>
      <c r="KZ64" s="218"/>
      <c r="LA64" s="218"/>
      <c r="LB64" s="218"/>
      <c r="LC64" s="218"/>
      <c r="LD64" s="218"/>
      <c r="LE64" s="218"/>
      <c r="LF64" s="218"/>
      <c r="LG64" s="218"/>
      <c r="LH64" s="218"/>
      <c r="LI64" s="218"/>
      <c r="LJ64" s="218"/>
      <c r="LK64" s="218"/>
      <c r="LL64" s="218"/>
      <c r="LM64" s="218"/>
      <c r="LN64" s="218"/>
      <c r="LO64" s="218"/>
      <c r="LP64" s="218"/>
      <c r="LQ64" s="218"/>
      <c r="LR64" s="218"/>
      <c r="LS64" s="218"/>
      <c r="LT64" s="218"/>
      <c r="LU64" s="218"/>
      <c r="LV64" s="218"/>
      <c r="LW64" s="218"/>
      <c r="LX64" s="218"/>
      <c r="LY64" s="218"/>
      <c r="LZ64" s="218"/>
      <c r="MA64" s="218"/>
      <c r="MB64" s="218"/>
      <c r="MC64" s="218"/>
      <c r="MD64" s="218"/>
      <c r="ME64" s="218"/>
      <c r="MF64" s="218"/>
      <c r="MG64" s="218"/>
      <c r="MH64" s="218"/>
      <c r="MI64" s="218"/>
      <c r="MJ64" s="218"/>
      <c r="MK64" s="218"/>
      <c r="ML64" s="218"/>
      <c r="MM64" s="218"/>
      <c r="MN64" s="218"/>
      <c r="MO64" s="218"/>
      <c r="MP64" s="218"/>
      <c r="MQ64" s="218"/>
      <c r="MR64" s="218"/>
    </row>
    <row r="65" spans="1:356" s="201" customFormat="1" ht="15" customHeight="1" x14ac:dyDescent="0.15">
      <c r="A65" s="7"/>
      <c r="B65" s="199">
        <v>61</v>
      </c>
      <c r="C65" s="516"/>
      <c r="D65" s="501" t="s">
        <v>153</v>
      </c>
      <c r="E65" s="502"/>
      <c r="F65" s="502"/>
      <c r="G65" s="5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3"/>
      <c r="BR65" s="203"/>
      <c r="BS65" s="203"/>
      <c r="BT65" s="203"/>
      <c r="BU65" s="203"/>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c r="EN65" s="203"/>
      <c r="EO65" s="203"/>
      <c r="EP65" s="203"/>
      <c r="EQ65" s="203"/>
      <c r="ER65" s="203"/>
      <c r="ES65" s="203"/>
      <c r="ET65" s="203"/>
      <c r="EU65" s="203"/>
      <c r="EV65" s="203"/>
      <c r="EW65" s="203"/>
      <c r="EX65" s="203"/>
      <c r="EY65" s="203"/>
      <c r="EZ65" s="203"/>
      <c r="FA65" s="203"/>
      <c r="FB65" s="203"/>
      <c r="FC65" s="203"/>
      <c r="FD65" s="203"/>
      <c r="FE65" s="203"/>
      <c r="FF65" s="203"/>
      <c r="FG65" s="203"/>
      <c r="FH65" s="203"/>
      <c r="FI65" s="203"/>
      <c r="FJ65" s="203"/>
      <c r="FK65" s="203"/>
      <c r="FL65" s="203"/>
      <c r="FM65" s="203"/>
      <c r="FN65" s="203"/>
      <c r="FO65" s="203"/>
      <c r="FP65" s="203"/>
      <c r="FQ65" s="203"/>
      <c r="FR65" s="203"/>
      <c r="FS65" s="203"/>
      <c r="FT65" s="203"/>
      <c r="FU65" s="203"/>
      <c r="FV65" s="203"/>
      <c r="FW65" s="203"/>
      <c r="FX65" s="203"/>
      <c r="FY65" s="203"/>
      <c r="FZ65" s="203"/>
      <c r="GA65" s="203"/>
      <c r="GB65" s="203"/>
      <c r="GC65" s="203"/>
      <c r="GD65" s="203"/>
      <c r="GE65" s="203"/>
      <c r="GF65" s="203"/>
      <c r="GG65" s="203"/>
      <c r="GH65" s="203"/>
      <c r="GI65" s="203"/>
      <c r="GJ65" s="203"/>
      <c r="GK65" s="203"/>
      <c r="GL65" s="203"/>
      <c r="GM65" s="203"/>
      <c r="GN65" s="203"/>
      <c r="GO65" s="203"/>
      <c r="GP65" s="203"/>
      <c r="GQ65" s="203"/>
      <c r="GR65" s="203"/>
      <c r="GS65" s="203"/>
      <c r="GT65" s="203"/>
      <c r="GU65" s="203"/>
      <c r="GV65" s="203"/>
      <c r="GW65" s="203"/>
      <c r="GX65" s="203"/>
      <c r="GY65" s="222"/>
      <c r="HQ65" s="218"/>
      <c r="HR65" s="218"/>
      <c r="HS65" s="218"/>
      <c r="HT65" s="218"/>
      <c r="HU65" s="218"/>
      <c r="HV65" s="218"/>
      <c r="HW65" s="218"/>
      <c r="HX65" s="218"/>
      <c r="HY65" s="218"/>
      <c r="HZ65" s="218"/>
      <c r="IA65" s="218"/>
      <c r="IB65" s="218"/>
      <c r="IC65" s="218"/>
      <c r="ID65" s="218"/>
      <c r="IE65" s="218"/>
      <c r="IF65" s="218"/>
      <c r="IG65" s="218"/>
      <c r="IH65" s="218"/>
      <c r="II65" s="218"/>
      <c r="IJ65" s="218"/>
      <c r="IK65" s="218"/>
      <c r="IL65" s="218"/>
      <c r="IM65" s="218"/>
      <c r="IN65" s="218"/>
      <c r="IO65" s="218"/>
      <c r="IP65" s="218"/>
      <c r="IQ65" s="218"/>
      <c r="IR65" s="218"/>
      <c r="IS65" s="218"/>
      <c r="IT65" s="218"/>
      <c r="IU65" s="218"/>
      <c r="IV65" s="218"/>
      <c r="IW65" s="218"/>
      <c r="IX65" s="218"/>
      <c r="IY65" s="218"/>
      <c r="IZ65" s="218"/>
      <c r="JA65" s="218"/>
      <c r="JB65" s="218"/>
      <c r="JC65" s="218"/>
      <c r="JD65" s="218"/>
      <c r="JE65" s="218"/>
      <c r="JF65" s="218"/>
      <c r="JG65" s="218"/>
      <c r="JH65" s="218"/>
      <c r="JI65" s="218"/>
      <c r="JJ65" s="218"/>
      <c r="JK65" s="218"/>
      <c r="JL65" s="218"/>
      <c r="JM65" s="218"/>
      <c r="JN65" s="218"/>
      <c r="JO65" s="218"/>
      <c r="JP65" s="218"/>
      <c r="JQ65" s="218"/>
      <c r="JR65" s="218"/>
      <c r="JS65" s="218"/>
      <c r="JT65" s="218"/>
      <c r="JU65" s="218"/>
      <c r="JV65" s="218"/>
      <c r="JW65" s="218"/>
      <c r="JX65" s="218"/>
      <c r="JY65" s="218"/>
      <c r="JZ65" s="218"/>
      <c r="KA65" s="218"/>
      <c r="KB65" s="218"/>
      <c r="KC65" s="218"/>
      <c r="KD65" s="218"/>
      <c r="KE65" s="218"/>
      <c r="KF65" s="218"/>
      <c r="KG65" s="218"/>
      <c r="KH65" s="218"/>
      <c r="KI65" s="218"/>
      <c r="KJ65" s="218"/>
      <c r="KK65" s="218"/>
      <c r="KL65" s="218"/>
      <c r="KM65" s="218"/>
      <c r="KN65" s="218"/>
      <c r="KO65" s="218"/>
      <c r="KP65" s="218"/>
      <c r="KQ65" s="218"/>
      <c r="KR65" s="218"/>
      <c r="KS65" s="218"/>
      <c r="KT65" s="218"/>
      <c r="KU65" s="218"/>
      <c r="KV65" s="218"/>
      <c r="KW65" s="218"/>
      <c r="KX65" s="218"/>
      <c r="KY65" s="218"/>
      <c r="KZ65" s="218"/>
      <c r="LA65" s="218"/>
      <c r="LB65" s="218"/>
      <c r="LC65" s="218"/>
      <c r="LD65" s="218"/>
      <c r="LE65" s="218"/>
      <c r="LF65" s="218"/>
      <c r="LG65" s="218"/>
      <c r="LH65" s="218"/>
      <c r="LI65" s="218"/>
      <c r="LJ65" s="218"/>
      <c r="LK65" s="218"/>
      <c r="LL65" s="218"/>
      <c r="LM65" s="218"/>
      <c r="LN65" s="218"/>
      <c r="LO65" s="218"/>
      <c r="LP65" s="218"/>
      <c r="LQ65" s="218"/>
      <c r="LR65" s="218"/>
      <c r="LS65" s="218"/>
      <c r="LT65" s="218"/>
      <c r="LU65" s="218"/>
      <c r="LV65" s="218"/>
      <c r="LW65" s="218"/>
      <c r="LX65" s="218"/>
      <c r="LY65" s="218"/>
      <c r="LZ65" s="218"/>
      <c r="MA65" s="218"/>
      <c r="MB65" s="218"/>
      <c r="MC65" s="218"/>
      <c r="MD65" s="218"/>
      <c r="ME65" s="218"/>
      <c r="MF65" s="218"/>
      <c r="MG65" s="218"/>
      <c r="MH65" s="218"/>
      <c r="MI65" s="218"/>
      <c r="MJ65" s="218"/>
      <c r="MK65" s="218"/>
      <c r="ML65" s="218"/>
      <c r="MM65" s="218"/>
      <c r="MN65" s="218"/>
      <c r="MO65" s="218"/>
      <c r="MP65" s="218"/>
      <c r="MQ65" s="218"/>
      <c r="MR65" s="218"/>
    </row>
    <row r="66" spans="1:356" s="201" customFormat="1" ht="15" customHeight="1" x14ac:dyDescent="0.15">
      <c r="A66" s="7"/>
      <c r="B66" s="199">
        <v>62</v>
      </c>
      <c r="C66" s="516"/>
      <c r="D66" s="501" t="s">
        <v>154</v>
      </c>
      <c r="E66" s="502"/>
      <c r="F66" s="502"/>
      <c r="G66" s="5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3"/>
      <c r="BR66" s="203"/>
      <c r="BS66" s="203"/>
      <c r="BT66" s="203"/>
      <c r="BU66" s="203"/>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c r="EN66" s="203"/>
      <c r="EO66" s="203"/>
      <c r="EP66" s="203"/>
      <c r="EQ66" s="203"/>
      <c r="ER66" s="203"/>
      <c r="ES66" s="203"/>
      <c r="ET66" s="203"/>
      <c r="EU66" s="203"/>
      <c r="EV66" s="203"/>
      <c r="EW66" s="203"/>
      <c r="EX66" s="203"/>
      <c r="EY66" s="203"/>
      <c r="EZ66" s="203"/>
      <c r="FA66" s="203"/>
      <c r="FB66" s="203"/>
      <c r="FC66" s="203"/>
      <c r="FD66" s="203"/>
      <c r="FE66" s="203"/>
      <c r="FF66" s="203"/>
      <c r="FG66" s="203"/>
      <c r="FH66" s="203"/>
      <c r="FI66" s="203"/>
      <c r="FJ66" s="203"/>
      <c r="FK66" s="203"/>
      <c r="FL66" s="203"/>
      <c r="FM66" s="203"/>
      <c r="FN66" s="203"/>
      <c r="FO66" s="203"/>
      <c r="FP66" s="203"/>
      <c r="FQ66" s="203"/>
      <c r="FR66" s="203"/>
      <c r="FS66" s="203"/>
      <c r="FT66" s="203"/>
      <c r="FU66" s="203"/>
      <c r="FV66" s="203"/>
      <c r="FW66" s="203"/>
      <c r="FX66" s="203"/>
      <c r="FY66" s="203"/>
      <c r="FZ66" s="203"/>
      <c r="GA66" s="203"/>
      <c r="GB66" s="203"/>
      <c r="GC66" s="203"/>
      <c r="GD66" s="203"/>
      <c r="GE66" s="203"/>
      <c r="GF66" s="203"/>
      <c r="GG66" s="203"/>
      <c r="GH66" s="203"/>
      <c r="GI66" s="203"/>
      <c r="GJ66" s="203"/>
      <c r="GK66" s="203"/>
      <c r="GL66" s="203"/>
      <c r="GM66" s="203"/>
      <c r="GN66" s="203"/>
      <c r="GO66" s="203"/>
      <c r="GP66" s="203"/>
      <c r="GQ66" s="203"/>
      <c r="GR66" s="203"/>
      <c r="GS66" s="203"/>
      <c r="GT66" s="203"/>
      <c r="GU66" s="203"/>
      <c r="GV66" s="203"/>
      <c r="GW66" s="203"/>
      <c r="GX66" s="203"/>
      <c r="GY66" s="222"/>
      <c r="HQ66" s="218"/>
      <c r="HR66" s="218"/>
      <c r="HS66" s="218"/>
      <c r="HT66" s="218"/>
      <c r="HU66" s="218"/>
      <c r="HV66" s="218"/>
      <c r="HW66" s="218"/>
      <c r="HX66" s="218"/>
      <c r="HY66" s="218"/>
      <c r="HZ66" s="218"/>
      <c r="IA66" s="218"/>
      <c r="IB66" s="218"/>
      <c r="IC66" s="218"/>
      <c r="ID66" s="218"/>
      <c r="IE66" s="218"/>
      <c r="IF66" s="218"/>
      <c r="IG66" s="218"/>
      <c r="IH66" s="218"/>
      <c r="II66" s="218"/>
      <c r="IJ66" s="218"/>
      <c r="IK66" s="218"/>
      <c r="IL66" s="218"/>
      <c r="IM66" s="218"/>
      <c r="IN66" s="218"/>
      <c r="IO66" s="218"/>
      <c r="IP66" s="218"/>
      <c r="IQ66" s="218"/>
      <c r="IR66" s="218"/>
      <c r="IS66" s="218"/>
      <c r="IT66" s="218"/>
      <c r="IU66" s="218"/>
      <c r="IV66" s="218"/>
      <c r="IW66" s="218"/>
      <c r="IX66" s="218"/>
      <c r="IY66" s="218"/>
      <c r="IZ66" s="218"/>
      <c r="JA66" s="218"/>
      <c r="JB66" s="218"/>
      <c r="JC66" s="218"/>
      <c r="JD66" s="218"/>
      <c r="JE66" s="218"/>
      <c r="JF66" s="218"/>
      <c r="JG66" s="218"/>
      <c r="JH66" s="218"/>
      <c r="JI66" s="218"/>
      <c r="JJ66" s="218"/>
      <c r="JK66" s="218"/>
      <c r="JL66" s="218"/>
      <c r="JM66" s="218"/>
      <c r="JN66" s="218"/>
      <c r="JO66" s="218"/>
      <c r="JP66" s="218"/>
      <c r="JQ66" s="218"/>
      <c r="JR66" s="218"/>
      <c r="JS66" s="218"/>
      <c r="JT66" s="218"/>
      <c r="JU66" s="218"/>
      <c r="JV66" s="218"/>
      <c r="JW66" s="218"/>
      <c r="JX66" s="218"/>
      <c r="JY66" s="218"/>
      <c r="JZ66" s="218"/>
      <c r="KA66" s="218"/>
      <c r="KB66" s="218"/>
      <c r="KC66" s="218"/>
      <c r="KD66" s="218"/>
      <c r="KE66" s="218"/>
      <c r="KF66" s="218"/>
      <c r="KG66" s="218"/>
      <c r="KH66" s="218"/>
      <c r="KI66" s="218"/>
      <c r="KJ66" s="218"/>
      <c r="KK66" s="218"/>
      <c r="KL66" s="218"/>
      <c r="KM66" s="218"/>
      <c r="KN66" s="218"/>
      <c r="KO66" s="218"/>
      <c r="KP66" s="218"/>
      <c r="KQ66" s="218"/>
      <c r="KR66" s="218"/>
      <c r="KS66" s="218"/>
      <c r="KT66" s="218"/>
      <c r="KU66" s="218"/>
      <c r="KV66" s="218"/>
      <c r="KW66" s="218"/>
      <c r="KX66" s="218"/>
      <c r="KY66" s="218"/>
      <c r="KZ66" s="218"/>
      <c r="LA66" s="218"/>
      <c r="LB66" s="218"/>
      <c r="LC66" s="218"/>
      <c r="LD66" s="218"/>
      <c r="LE66" s="218"/>
      <c r="LF66" s="218"/>
      <c r="LG66" s="218"/>
      <c r="LH66" s="218"/>
      <c r="LI66" s="218"/>
      <c r="LJ66" s="218"/>
      <c r="LK66" s="218"/>
      <c r="LL66" s="218"/>
      <c r="LM66" s="218"/>
      <c r="LN66" s="218"/>
      <c r="LO66" s="218"/>
      <c r="LP66" s="218"/>
      <c r="LQ66" s="218"/>
      <c r="LR66" s="218"/>
      <c r="LS66" s="218"/>
      <c r="LT66" s="218"/>
      <c r="LU66" s="218"/>
      <c r="LV66" s="218"/>
      <c r="LW66" s="218"/>
      <c r="LX66" s="218"/>
      <c r="LY66" s="218"/>
      <c r="LZ66" s="218"/>
      <c r="MA66" s="218"/>
      <c r="MB66" s="218"/>
      <c r="MC66" s="218"/>
      <c r="MD66" s="218"/>
      <c r="ME66" s="218"/>
      <c r="MF66" s="218"/>
      <c r="MG66" s="218"/>
      <c r="MH66" s="218"/>
      <c r="MI66" s="218"/>
      <c r="MJ66" s="218"/>
      <c r="MK66" s="218"/>
      <c r="ML66" s="218"/>
      <c r="MM66" s="218"/>
      <c r="MN66" s="218"/>
      <c r="MO66" s="218"/>
      <c r="MP66" s="218"/>
      <c r="MQ66" s="218"/>
      <c r="MR66" s="218"/>
    </row>
    <row r="67" spans="1:356" s="201" customFormat="1" ht="15" customHeight="1" thickBot="1" x14ac:dyDescent="0.2">
      <c r="A67" s="7"/>
      <c r="B67" s="199">
        <v>63</v>
      </c>
      <c r="C67" s="517"/>
      <c r="D67" s="504" t="s">
        <v>339</v>
      </c>
      <c r="E67" s="505"/>
      <c r="F67" s="505"/>
      <c r="G67" s="506"/>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4"/>
      <c r="BV67" s="214"/>
      <c r="BW67" s="214"/>
      <c r="BX67" s="214"/>
      <c r="BY67" s="214"/>
      <c r="BZ67" s="214"/>
      <c r="CA67" s="214"/>
      <c r="CB67" s="214"/>
      <c r="CC67" s="214"/>
      <c r="CD67" s="214"/>
      <c r="CE67" s="214"/>
      <c r="CF67" s="214"/>
      <c r="CG67" s="214"/>
      <c r="CH67" s="214"/>
      <c r="CI67" s="214"/>
      <c r="CJ67" s="214"/>
      <c r="CK67" s="214"/>
      <c r="CL67" s="214"/>
      <c r="CM67" s="214"/>
      <c r="CN67" s="214"/>
      <c r="CO67" s="214"/>
      <c r="CP67" s="214"/>
      <c r="CQ67" s="214"/>
      <c r="CR67" s="214"/>
      <c r="CS67" s="214"/>
      <c r="CT67" s="214"/>
      <c r="CU67" s="214"/>
      <c r="CV67" s="214"/>
      <c r="CW67" s="214"/>
      <c r="CX67" s="214"/>
      <c r="CY67" s="214"/>
      <c r="CZ67" s="214"/>
      <c r="DA67" s="214"/>
      <c r="DB67" s="214"/>
      <c r="DC67" s="214"/>
      <c r="DD67" s="214"/>
      <c r="DE67" s="214"/>
      <c r="DF67" s="214"/>
      <c r="DG67" s="214"/>
      <c r="DH67" s="214"/>
      <c r="DI67" s="214"/>
      <c r="DJ67" s="214"/>
      <c r="DK67" s="214"/>
      <c r="DL67" s="214"/>
      <c r="DM67" s="214"/>
      <c r="DN67" s="214"/>
      <c r="DO67" s="214"/>
      <c r="DP67" s="214"/>
      <c r="DQ67" s="214"/>
      <c r="DR67" s="214"/>
      <c r="DS67" s="214"/>
      <c r="DT67" s="214"/>
      <c r="DU67" s="214"/>
      <c r="DV67" s="214"/>
      <c r="DW67" s="214"/>
      <c r="DX67" s="214"/>
      <c r="DY67" s="214"/>
      <c r="DZ67" s="214"/>
      <c r="EA67" s="214"/>
      <c r="EB67" s="214"/>
      <c r="EC67" s="214"/>
      <c r="ED67" s="214"/>
      <c r="EE67" s="214"/>
      <c r="EF67" s="214"/>
      <c r="EG67" s="214"/>
      <c r="EH67" s="214"/>
      <c r="EI67" s="214"/>
      <c r="EJ67" s="214"/>
      <c r="EK67" s="214"/>
      <c r="EL67" s="214"/>
      <c r="EM67" s="214"/>
      <c r="EN67" s="214"/>
      <c r="EO67" s="214"/>
      <c r="EP67" s="214"/>
      <c r="EQ67" s="214"/>
      <c r="ER67" s="214"/>
      <c r="ES67" s="214"/>
      <c r="ET67" s="214"/>
      <c r="EU67" s="214"/>
      <c r="EV67" s="214"/>
      <c r="EW67" s="214"/>
      <c r="EX67" s="214"/>
      <c r="EY67" s="214"/>
      <c r="EZ67" s="214"/>
      <c r="FA67" s="214"/>
      <c r="FB67" s="214"/>
      <c r="FC67" s="214"/>
      <c r="FD67" s="214"/>
      <c r="FE67" s="214"/>
      <c r="FF67" s="214"/>
      <c r="FG67" s="214"/>
      <c r="FH67" s="214"/>
      <c r="FI67" s="214"/>
      <c r="FJ67" s="214"/>
      <c r="FK67" s="214"/>
      <c r="FL67" s="214"/>
      <c r="FM67" s="214"/>
      <c r="FN67" s="214"/>
      <c r="FO67" s="214"/>
      <c r="FP67" s="214"/>
      <c r="FQ67" s="214"/>
      <c r="FR67" s="214"/>
      <c r="FS67" s="214"/>
      <c r="FT67" s="214"/>
      <c r="FU67" s="214"/>
      <c r="FV67" s="214"/>
      <c r="FW67" s="214"/>
      <c r="FX67" s="214"/>
      <c r="FY67" s="214"/>
      <c r="FZ67" s="214"/>
      <c r="GA67" s="214"/>
      <c r="GB67" s="214"/>
      <c r="GC67" s="214"/>
      <c r="GD67" s="214"/>
      <c r="GE67" s="214"/>
      <c r="GF67" s="214"/>
      <c r="GG67" s="214"/>
      <c r="GH67" s="214"/>
      <c r="GI67" s="214"/>
      <c r="GJ67" s="214"/>
      <c r="GK67" s="214"/>
      <c r="GL67" s="214"/>
      <c r="GM67" s="214"/>
      <c r="GN67" s="214"/>
      <c r="GO67" s="214"/>
      <c r="GP67" s="214"/>
      <c r="GQ67" s="214"/>
      <c r="GR67" s="214"/>
      <c r="GS67" s="214"/>
      <c r="GT67" s="214"/>
      <c r="GU67" s="214"/>
      <c r="GV67" s="214"/>
      <c r="GW67" s="214"/>
      <c r="GX67" s="214"/>
      <c r="GY67" s="236"/>
      <c r="HQ67" s="218"/>
      <c r="HR67" s="218"/>
      <c r="HS67" s="218"/>
      <c r="HT67" s="218"/>
      <c r="HU67" s="218"/>
      <c r="HV67" s="218"/>
      <c r="HW67" s="218"/>
      <c r="HX67" s="218"/>
      <c r="HY67" s="218"/>
      <c r="HZ67" s="218"/>
      <c r="IA67" s="218"/>
      <c r="IB67" s="218"/>
      <c r="IC67" s="218"/>
      <c r="ID67" s="218"/>
      <c r="IE67" s="218"/>
      <c r="IF67" s="218"/>
      <c r="IG67" s="218"/>
      <c r="IH67" s="218"/>
      <c r="II67" s="218"/>
      <c r="IJ67" s="218"/>
      <c r="IK67" s="218"/>
      <c r="IL67" s="218"/>
      <c r="IM67" s="218"/>
      <c r="IN67" s="218"/>
      <c r="IO67" s="218"/>
      <c r="IP67" s="218"/>
      <c r="IQ67" s="218"/>
      <c r="IR67" s="218"/>
      <c r="IS67" s="218"/>
      <c r="IT67" s="218"/>
      <c r="IU67" s="218"/>
      <c r="IV67" s="218"/>
      <c r="IW67" s="218"/>
      <c r="IX67" s="218"/>
      <c r="IY67" s="218"/>
      <c r="IZ67" s="218"/>
      <c r="JA67" s="218"/>
      <c r="JB67" s="218"/>
      <c r="JC67" s="218"/>
      <c r="JD67" s="218"/>
      <c r="JE67" s="218"/>
      <c r="JF67" s="218"/>
      <c r="JG67" s="218"/>
      <c r="JH67" s="218"/>
      <c r="JI67" s="218"/>
      <c r="JJ67" s="218"/>
      <c r="JK67" s="218"/>
      <c r="JL67" s="218"/>
      <c r="JM67" s="218"/>
      <c r="JN67" s="218"/>
      <c r="JO67" s="218"/>
      <c r="JP67" s="218"/>
      <c r="JQ67" s="218"/>
      <c r="JR67" s="218"/>
      <c r="JS67" s="218"/>
      <c r="JT67" s="218"/>
      <c r="JU67" s="218"/>
      <c r="JV67" s="218"/>
      <c r="JW67" s="218"/>
      <c r="JX67" s="218"/>
      <c r="JY67" s="218"/>
      <c r="JZ67" s="218"/>
      <c r="KA67" s="218"/>
      <c r="KB67" s="218"/>
      <c r="KC67" s="218"/>
      <c r="KD67" s="218"/>
      <c r="KE67" s="218"/>
      <c r="KF67" s="218"/>
      <c r="KG67" s="218"/>
      <c r="KH67" s="218"/>
      <c r="KI67" s="218"/>
      <c r="KJ67" s="218"/>
      <c r="KK67" s="218"/>
      <c r="KL67" s="218"/>
      <c r="KM67" s="218"/>
      <c r="KN67" s="218"/>
      <c r="KO67" s="218"/>
      <c r="KP67" s="218"/>
      <c r="KQ67" s="218"/>
      <c r="KR67" s="218"/>
      <c r="KS67" s="218"/>
      <c r="KT67" s="218"/>
      <c r="KU67" s="218"/>
      <c r="KV67" s="218"/>
      <c r="KW67" s="218"/>
      <c r="KX67" s="218"/>
      <c r="KY67" s="218"/>
      <c r="KZ67" s="218"/>
      <c r="LA67" s="218"/>
      <c r="LB67" s="218"/>
      <c r="LC67" s="218"/>
      <c r="LD67" s="218"/>
      <c r="LE67" s="218"/>
      <c r="LF67" s="218"/>
      <c r="LG67" s="218"/>
      <c r="LH67" s="218"/>
      <c r="LI67" s="218"/>
      <c r="LJ67" s="218"/>
      <c r="LK67" s="218"/>
      <c r="LL67" s="218"/>
      <c r="LM67" s="218"/>
      <c r="LN67" s="218"/>
      <c r="LO67" s="218"/>
      <c r="LP67" s="218"/>
      <c r="LQ67" s="218"/>
      <c r="LR67" s="218"/>
      <c r="LS67" s="218"/>
      <c r="LT67" s="218"/>
      <c r="LU67" s="218"/>
      <c r="LV67" s="218"/>
      <c r="LW67" s="218"/>
      <c r="LX67" s="218"/>
      <c r="LY67" s="218"/>
      <c r="LZ67" s="218"/>
      <c r="MA67" s="218"/>
      <c r="MB67" s="218"/>
      <c r="MC67" s="218"/>
      <c r="MD67" s="218"/>
      <c r="ME67" s="218"/>
      <c r="MF67" s="218"/>
      <c r="MG67" s="218"/>
      <c r="MH67" s="218"/>
      <c r="MI67" s="218"/>
      <c r="MJ67" s="218"/>
      <c r="MK67" s="218"/>
      <c r="ML67" s="218"/>
      <c r="MM67" s="218"/>
      <c r="MN67" s="218"/>
      <c r="MO67" s="218"/>
      <c r="MP67" s="218"/>
      <c r="MQ67" s="218"/>
      <c r="MR67" s="218"/>
    </row>
    <row r="68" spans="1:356" s="201" customFormat="1" ht="15" customHeight="1" thickTop="1" x14ac:dyDescent="0.15">
      <c r="A68" s="7"/>
      <c r="B68" s="199">
        <v>64</v>
      </c>
      <c r="C68" s="510" t="s">
        <v>293</v>
      </c>
      <c r="D68" s="537" t="s">
        <v>267</v>
      </c>
      <c r="E68" s="538"/>
      <c r="F68" s="538"/>
      <c r="G68" s="539"/>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5"/>
      <c r="BU68" s="215"/>
      <c r="BV68" s="215"/>
      <c r="BW68" s="215"/>
      <c r="BX68" s="215"/>
      <c r="BY68" s="215"/>
      <c r="BZ68" s="215"/>
      <c r="CA68" s="215"/>
      <c r="CB68" s="215"/>
      <c r="CC68" s="215"/>
      <c r="CD68" s="215"/>
      <c r="CE68" s="215"/>
      <c r="CF68" s="215"/>
      <c r="CG68" s="215"/>
      <c r="CH68" s="215"/>
      <c r="CI68" s="215"/>
      <c r="CJ68" s="215"/>
      <c r="CK68" s="215"/>
      <c r="CL68" s="215"/>
      <c r="CM68" s="215"/>
      <c r="CN68" s="215"/>
      <c r="CO68" s="215"/>
      <c r="CP68" s="215"/>
      <c r="CQ68" s="215"/>
      <c r="CR68" s="215"/>
      <c r="CS68" s="215"/>
      <c r="CT68" s="215"/>
      <c r="CU68" s="215"/>
      <c r="CV68" s="215"/>
      <c r="CW68" s="215"/>
      <c r="CX68" s="215"/>
      <c r="CY68" s="215"/>
      <c r="CZ68" s="215"/>
      <c r="DA68" s="215"/>
      <c r="DB68" s="215"/>
      <c r="DC68" s="215"/>
      <c r="DD68" s="215"/>
      <c r="DE68" s="215"/>
      <c r="DF68" s="215"/>
      <c r="DG68" s="215"/>
      <c r="DH68" s="215"/>
      <c r="DI68" s="215"/>
      <c r="DJ68" s="215"/>
      <c r="DK68" s="215"/>
      <c r="DL68" s="215"/>
      <c r="DM68" s="215"/>
      <c r="DN68" s="215"/>
      <c r="DO68" s="215"/>
      <c r="DP68" s="215"/>
      <c r="DQ68" s="215"/>
      <c r="DR68" s="215"/>
      <c r="DS68" s="215"/>
      <c r="DT68" s="215"/>
      <c r="DU68" s="215"/>
      <c r="DV68" s="215"/>
      <c r="DW68" s="215"/>
      <c r="DX68" s="215"/>
      <c r="DY68" s="215"/>
      <c r="DZ68" s="215"/>
      <c r="EA68" s="215"/>
      <c r="EB68" s="215"/>
      <c r="EC68" s="215"/>
      <c r="ED68" s="215"/>
      <c r="EE68" s="215"/>
      <c r="EF68" s="215"/>
      <c r="EG68" s="215"/>
      <c r="EH68" s="215"/>
      <c r="EI68" s="215"/>
      <c r="EJ68" s="215"/>
      <c r="EK68" s="215"/>
      <c r="EL68" s="215"/>
      <c r="EM68" s="215"/>
      <c r="EN68" s="215"/>
      <c r="EO68" s="215"/>
      <c r="EP68" s="215"/>
      <c r="EQ68" s="215"/>
      <c r="ER68" s="215"/>
      <c r="ES68" s="215"/>
      <c r="ET68" s="215"/>
      <c r="EU68" s="215"/>
      <c r="EV68" s="215"/>
      <c r="EW68" s="215"/>
      <c r="EX68" s="215"/>
      <c r="EY68" s="215"/>
      <c r="EZ68" s="215"/>
      <c r="FA68" s="215"/>
      <c r="FB68" s="215"/>
      <c r="FC68" s="215"/>
      <c r="FD68" s="215"/>
      <c r="FE68" s="215"/>
      <c r="FF68" s="215"/>
      <c r="FG68" s="215"/>
      <c r="FH68" s="215"/>
      <c r="FI68" s="215"/>
      <c r="FJ68" s="215"/>
      <c r="FK68" s="215"/>
      <c r="FL68" s="215"/>
      <c r="FM68" s="215"/>
      <c r="FN68" s="215"/>
      <c r="FO68" s="215"/>
      <c r="FP68" s="215"/>
      <c r="FQ68" s="215"/>
      <c r="FR68" s="215"/>
      <c r="FS68" s="215"/>
      <c r="FT68" s="215"/>
      <c r="FU68" s="215"/>
      <c r="FV68" s="215"/>
      <c r="FW68" s="215"/>
      <c r="FX68" s="215"/>
      <c r="FY68" s="215"/>
      <c r="FZ68" s="215"/>
      <c r="GA68" s="215"/>
      <c r="GB68" s="215"/>
      <c r="GC68" s="215"/>
      <c r="GD68" s="215"/>
      <c r="GE68" s="215"/>
      <c r="GF68" s="215"/>
      <c r="GG68" s="215"/>
      <c r="GH68" s="215"/>
      <c r="GI68" s="215"/>
      <c r="GJ68" s="215"/>
      <c r="GK68" s="215"/>
      <c r="GL68" s="215"/>
      <c r="GM68" s="215"/>
      <c r="GN68" s="215"/>
      <c r="GO68" s="215"/>
      <c r="GP68" s="215"/>
      <c r="GQ68" s="215"/>
      <c r="GR68" s="215"/>
      <c r="GS68" s="215"/>
      <c r="GT68" s="215"/>
      <c r="GU68" s="215"/>
      <c r="GV68" s="215"/>
      <c r="GW68" s="215"/>
      <c r="GX68" s="215"/>
      <c r="GY68" s="237"/>
      <c r="HQ68" s="218"/>
      <c r="HR68" s="218"/>
      <c r="HS68" s="218"/>
      <c r="HT68" s="218"/>
      <c r="HU68" s="218"/>
      <c r="HV68" s="218"/>
      <c r="HW68" s="218"/>
      <c r="HX68" s="218"/>
      <c r="HY68" s="218"/>
      <c r="HZ68" s="218"/>
      <c r="IA68" s="218"/>
      <c r="IB68" s="218"/>
      <c r="IC68" s="218"/>
      <c r="ID68" s="218"/>
      <c r="IE68" s="218"/>
      <c r="IF68" s="218"/>
      <c r="IG68" s="218"/>
      <c r="IH68" s="218"/>
      <c r="II68" s="218"/>
      <c r="IJ68" s="218"/>
      <c r="IK68" s="218"/>
      <c r="IL68" s="218"/>
      <c r="IM68" s="218"/>
      <c r="IN68" s="218"/>
      <c r="IO68" s="218"/>
      <c r="IP68" s="218"/>
      <c r="IQ68" s="218"/>
      <c r="IR68" s="218"/>
      <c r="IS68" s="218"/>
      <c r="IT68" s="218"/>
      <c r="IU68" s="218"/>
      <c r="IV68" s="218"/>
      <c r="IW68" s="218"/>
      <c r="IX68" s="218"/>
      <c r="IY68" s="218"/>
      <c r="IZ68" s="218"/>
      <c r="JA68" s="218"/>
      <c r="JB68" s="218"/>
      <c r="JC68" s="218"/>
      <c r="JD68" s="218"/>
      <c r="JE68" s="218"/>
      <c r="JF68" s="218"/>
      <c r="JG68" s="218"/>
      <c r="JH68" s="218"/>
      <c r="JI68" s="218"/>
      <c r="JJ68" s="218"/>
      <c r="JK68" s="218"/>
      <c r="JL68" s="218"/>
      <c r="JM68" s="218"/>
      <c r="JN68" s="218"/>
      <c r="JO68" s="218"/>
      <c r="JP68" s="218"/>
      <c r="JQ68" s="218"/>
      <c r="JR68" s="218"/>
      <c r="JS68" s="218"/>
      <c r="JT68" s="218"/>
      <c r="JU68" s="218"/>
      <c r="JV68" s="218"/>
      <c r="JW68" s="218"/>
      <c r="JX68" s="218"/>
      <c r="JY68" s="218"/>
      <c r="JZ68" s="218"/>
      <c r="KA68" s="218"/>
      <c r="KB68" s="218"/>
      <c r="KC68" s="218"/>
      <c r="KD68" s="218"/>
      <c r="KE68" s="218"/>
      <c r="KF68" s="218"/>
      <c r="KG68" s="218"/>
      <c r="KH68" s="218"/>
      <c r="KI68" s="218"/>
      <c r="KJ68" s="218"/>
      <c r="KK68" s="218"/>
      <c r="KL68" s="218"/>
      <c r="KM68" s="218"/>
      <c r="KN68" s="218"/>
      <c r="KO68" s="218"/>
      <c r="KP68" s="218"/>
      <c r="KQ68" s="218"/>
      <c r="KR68" s="218"/>
      <c r="KS68" s="218"/>
      <c r="KT68" s="218"/>
      <c r="KU68" s="218"/>
      <c r="KV68" s="218"/>
      <c r="KW68" s="218"/>
      <c r="KX68" s="218"/>
      <c r="KY68" s="218"/>
      <c r="KZ68" s="218"/>
      <c r="LA68" s="218"/>
      <c r="LB68" s="218"/>
      <c r="LC68" s="218"/>
      <c r="LD68" s="218"/>
      <c r="LE68" s="218"/>
      <c r="LF68" s="218"/>
      <c r="LG68" s="218"/>
      <c r="LH68" s="218"/>
      <c r="LI68" s="218"/>
      <c r="LJ68" s="218"/>
      <c r="LK68" s="218"/>
      <c r="LL68" s="218"/>
      <c r="LM68" s="218"/>
      <c r="LN68" s="218"/>
      <c r="LO68" s="218"/>
      <c r="LP68" s="218"/>
      <c r="LQ68" s="218"/>
      <c r="LR68" s="218"/>
      <c r="LS68" s="218"/>
      <c r="LT68" s="218"/>
      <c r="LU68" s="218"/>
      <c r="LV68" s="218"/>
      <c r="LW68" s="218"/>
      <c r="LX68" s="218"/>
      <c r="LY68" s="218"/>
      <c r="LZ68" s="218"/>
      <c r="MA68" s="218"/>
      <c r="MB68" s="218"/>
      <c r="MC68" s="218"/>
      <c r="MD68" s="218"/>
      <c r="ME68" s="218"/>
      <c r="MF68" s="218"/>
      <c r="MG68" s="218"/>
      <c r="MH68" s="218"/>
      <c r="MI68" s="218"/>
      <c r="MJ68" s="218"/>
      <c r="MK68" s="218"/>
      <c r="ML68" s="218"/>
      <c r="MM68" s="218"/>
      <c r="MN68" s="218"/>
      <c r="MO68" s="218"/>
      <c r="MP68" s="218"/>
      <c r="MQ68" s="218"/>
      <c r="MR68" s="218"/>
    </row>
    <row r="69" spans="1:356" s="201" customFormat="1" ht="15" customHeight="1" x14ac:dyDescent="0.15">
      <c r="A69" s="7"/>
      <c r="B69" s="199">
        <v>65</v>
      </c>
      <c r="C69" s="510"/>
      <c r="D69" s="507" t="s">
        <v>577</v>
      </c>
      <c r="E69" s="508"/>
      <c r="F69" s="508"/>
      <c r="G69" s="509"/>
      <c r="H69" s="418" t="str">
        <f t="shared" ref="H69:BS69" si="0">IF(H9="","",IF(H7="","無（給水工事のみ）","有"))</f>
        <v/>
      </c>
      <c r="I69" s="418" t="str">
        <f t="shared" si="0"/>
        <v/>
      </c>
      <c r="J69" s="418" t="str">
        <f t="shared" si="0"/>
        <v/>
      </c>
      <c r="K69" s="418" t="str">
        <f t="shared" si="0"/>
        <v/>
      </c>
      <c r="L69" s="418" t="str">
        <f t="shared" si="0"/>
        <v/>
      </c>
      <c r="M69" s="418" t="str">
        <f t="shared" si="0"/>
        <v/>
      </c>
      <c r="N69" s="418" t="str">
        <f t="shared" si="0"/>
        <v/>
      </c>
      <c r="O69" s="418" t="str">
        <f t="shared" si="0"/>
        <v/>
      </c>
      <c r="P69" s="418" t="str">
        <f t="shared" si="0"/>
        <v/>
      </c>
      <c r="Q69" s="418" t="str">
        <f t="shared" si="0"/>
        <v/>
      </c>
      <c r="R69" s="418" t="str">
        <f t="shared" si="0"/>
        <v/>
      </c>
      <c r="S69" s="418" t="str">
        <f t="shared" si="0"/>
        <v/>
      </c>
      <c r="T69" s="418" t="str">
        <f t="shared" si="0"/>
        <v/>
      </c>
      <c r="U69" s="418" t="str">
        <f t="shared" si="0"/>
        <v/>
      </c>
      <c r="V69" s="418" t="str">
        <f t="shared" si="0"/>
        <v/>
      </c>
      <c r="W69" s="418" t="str">
        <f t="shared" si="0"/>
        <v/>
      </c>
      <c r="X69" s="418" t="str">
        <f t="shared" si="0"/>
        <v/>
      </c>
      <c r="Y69" s="418" t="str">
        <f t="shared" si="0"/>
        <v/>
      </c>
      <c r="Z69" s="418" t="str">
        <f t="shared" si="0"/>
        <v/>
      </c>
      <c r="AA69" s="418" t="str">
        <f t="shared" si="0"/>
        <v/>
      </c>
      <c r="AB69" s="418" t="str">
        <f t="shared" si="0"/>
        <v/>
      </c>
      <c r="AC69" s="418" t="str">
        <f t="shared" si="0"/>
        <v/>
      </c>
      <c r="AD69" s="418" t="str">
        <f t="shared" si="0"/>
        <v/>
      </c>
      <c r="AE69" s="418" t="str">
        <f t="shared" si="0"/>
        <v/>
      </c>
      <c r="AF69" s="418" t="str">
        <f t="shared" si="0"/>
        <v/>
      </c>
      <c r="AG69" s="418" t="str">
        <f t="shared" si="0"/>
        <v/>
      </c>
      <c r="AH69" s="418" t="str">
        <f t="shared" si="0"/>
        <v/>
      </c>
      <c r="AI69" s="418" t="str">
        <f t="shared" si="0"/>
        <v/>
      </c>
      <c r="AJ69" s="418" t="str">
        <f t="shared" si="0"/>
        <v/>
      </c>
      <c r="AK69" s="418" t="str">
        <f t="shared" si="0"/>
        <v/>
      </c>
      <c r="AL69" s="418" t="str">
        <f t="shared" si="0"/>
        <v/>
      </c>
      <c r="AM69" s="418" t="str">
        <f t="shared" si="0"/>
        <v/>
      </c>
      <c r="AN69" s="418" t="str">
        <f t="shared" si="0"/>
        <v/>
      </c>
      <c r="AO69" s="418" t="str">
        <f t="shared" si="0"/>
        <v/>
      </c>
      <c r="AP69" s="418" t="str">
        <f t="shared" si="0"/>
        <v/>
      </c>
      <c r="AQ69" s="418" t="str">
        <f t="shared" si="0"/>
        <v/>
      </c>
      <c r="AR69" s="418" t="str">
        <f t="shared" si="0"/>
        <v/>
      </c>
      <c r="AS69" s="418" t="str">
        <f t="shared" si="0"/>
        <v/>
      </c>
      <c r="AT69" s="418" t="str">
        <f t="shared" si="0"/>
        <v/>
      </c>
      <c r="AU69" s="418" t="str">
        <f t="shared" si="0"/>
        <v/>
      </c>
      <c r="AV69" s="418" t="str">
        <f t="shared" si="0"/>
        <v/>
      </c>
      <c r="AW69" s="418" t="str">
        <f t="shared" si="0"/>
        <v/>
      </c>
      <c r="AX69" s="418" t="str">
        <f t="shared" si="0"/>
        <v/>
      </c>
      <c r="AY69" s="418" t="str">
        <f t="shared" si="0"/>
        <v/>
      </c>
      <c r="AZ69" s="418" t="str">
        <f t="shared" si="0"/>
        <v/>
      </c>
      <c r="BA69" s="418" t="str">
        <f t="shared" si="0"/>
        <v/>
      </c>
      <c r="BB69" s="418" t="str">
        <f t="shared" si="0"/>
        <v/>
      </c>
      <c r="BC69" s="418" t="str">
        <f t="shared" si="0"/>
        <v/>
      </c>
      <c r="BD69" s="418" t="str">
        <f t="shared" si="0"/>
        <v/>
      </c>
      <c r="BE69" s="418" t="str">
        <f t="shared" si="0"/>
        <v/>
      </c>
      <c r="BF69" s="418" t="str">
        <f t="shared" si="0"/>
        <v/>
      </c>
      <c r="BG69" s="418" t="str">
        <f t="shared" si="0"/>
        <v/>
      </c>
      <c r="BH69" s="418" t="str">
        <f t="shared" si="0"/>
        <v/>
      </c>
      <c r="BI69" s="418" t="str">
        <f t="shared" si="0"/>
        <v/>
      </c>
      <c r="BJ69" s="418" t="str">
        <f t="shared" si="0"/>
        <v/>
      </c>
      <c r="BK69" s="418" t="str">
        <f t="shared" si="0"/>
        <v/>
      </c>
      <c r="BL69" s="418" t="str">
        <f t="shared" si="0"/>
        <v/>
      </c>
      <c r="BM69" s="418" t="str">
        <f t="shared" si="0"/>
        <v/>
      </c>
      <c r="BN69" s="418" t="str">
        <f t="shared" si="0"/>
        <v/>
      </c>
      <c r="BO69" s="418" t="str">
        <f t="shared" si="0"/>
        <v/>
      </c>
      <c r="BP69" s="418" t="str">
        <f t="shared" si="0"/>
        <v/>
      </c>
      <c r="BQ69" s="418" t="str">
        <f t="shared" si="0"/>
        <v/>
      </c>
      <c r="BR69" s="418" t="str">
        <f t="shared" si="0"/>
        <v/>
      </c>
      <c r="BS69" s="418" t="str">
        <f t="shared" si="0"/>
        <v/>
      </c>
      <c r="BT69" s="418" t="str">
        <f t="shared" ref="BT69:EE69" si="1">IF(BT9="","",IF(BT7="","無（給水工事のみ）","有"))</f>
        <v/>
      </c>
      <c r="BU69" s="418" t="str">
        <f t="shared" si="1"/>
        <v/>
      </c>
      <c r="BV69" s="418" t="str">
        <f t="shared" si="1"/>
        <v/>
      </c>
      <c r="BW69" s="418" t="str">
        <f t="shared" si="1"/>
        <v/>
      </c>
      <c r="BX69" s="418" t="str">
        <f t="shared" si="1"/>
        <v/>
      </c>
      <c r="BY69" s="418" t="str">
        <f t="shared" si="1"/>
        <v/>
      </c>
      <c r="BZ69" s="418" t="str">
        <f t="shared" si="1"/>
        <v/>
      </c>
      <c r="CA69" s="418" t="str">
        <f t="shared" si="1"/>
        <v/>
      </c>
      <c r="CB69" s="418" t="str">
        <f t="shared" si="1"/>
        <v/>
      </c>
      <c r="CC69" s="418" t="str">
        <f t="shared" si="1"/>
        <v/>
      </c>
      <c r="CD69" s="418" t="str">
        <f t="shared" si="1"/>
        <v/>
      </c>
      <c r="CE69" s="418" t="str">
        <f t="shared" si="1"/>
        <v/>
      </c>
      <c r="CF69" s="418" t="str">
        <f t="shared" si="1"/>
        <v/>
      </c>
      <c r="CG69" s="418" t="str">
        <f t="shared" si="1"/>
        <v/>
      </c>
      <c r="CH69" s="418" t="str">
        <f t="shared" si="1"/>
        <v/>
      </c>
      <c r="CI69" s="418" t="str">
        <f t="shared" si="1"/>
        <v/>
      </c>
      <c r="CJ69" s="418" t="str">
        <f t="shared" si="1"/>
        <v/>
      </c>
      <c r="CK69" s="418" t="str">
        <f t="shared" si="1"/>
        <v/>
      </c>
      <c r="CL69" s="418" t="str">
        <f t="shared" si="1"/>
        <v/>
      </c>
      <c r="CM69" s="418" t="str">
        <f t="shared" si="1"/>
        <v/>
      </c>
      <c r="CN69" s="418" t="str">
        <f t="shared" si="1"/>
        <v/>
      </c>
      <c r="CO69" s="418" t="str">
        <f t="shared" si="1"/>
        <v/>
      </c>
      <c r="CP69" s="418" t="str">
        <f t="shared" si="1"/>
        <v/>
      </c>
      <c r="CQ69" s="418" t="str">
        <f t="shared" si="1"/>
        <v/>
      </c>
      <c r="CR69" s="418" t="str">
        <f t="shared" si="1"/>
        <v/>
      </c>
      <c r="CS69" s="418" t="str">
        <f t="shared" si="1"/>
        <v/>
      </c>
      <c r="CT69" s="418" t="str">
        <f t="shared" si="1"/>
        <v/>
      </c>
      <c r="CU69" s="418" t="str">
        <f t="shared" si="1"/>
        <v/>
      </c>
      <c r="CV69" s="418" t="str">
        <f t="shared" si="1"/>
        <v/>
      </c>
      <c r="CW69" s="418" t="str">
        <f t="shared" si="1"/>
        <v/>
      </c>
      <c r="CX69" s="418" t="str">
        <f t="shared" si="1"/>
        <v/>
      </c>
      <c r="CY69" s="418" t="str">
        <f t="shared" si="1"/>
        <v/>
      </c>
      <c r="CZ69" s="418" t="str">
        <f t="shared" si="1"/>
        <v/>
      </c>
      <c r="DA69" s="418" t="str">
        <f t="shared" si="1"/>
        <v/>
      </c>
      <c r="DB69" s="418" t="str">
        <f t="shared" si="1"/>
        <v/>
      </c>
      <c r="DC69" s="418" t="str">
        <f t="shared" si="1"/>
        <v/>
      </c>
      <c r="DD69" s="418" t="str">
        <f t="shared" si="1"/>
        <v/>
      </c>
      <c r="DE69" s="418" t="str">
        <f t="shared" si="1"/>
        <v/>
      </c>
      <c r="DF69" s="418" t="str">
        <f t="shared" si="1"/>
        <v/>
      </c>
      <c r="DG69" s="418" t="str">
        <f t="shared" si="1"/>
        <v/>
      </c>
      <c r="DH69" s="418" t="str">
        <f t="shared" si="1"/>
        <v/>
      </c>
      <c r="DI69" s="418" t="str">
        <f t="shared" si="1"/>
        <v/>
      </c>
      <c r="DJ69" s="418" t="str">
        <f t="shared" si="1"/>
        <v/>
      </c>
      <c r="DK69" s="418" t="str">
        <f t="shared" si="1"/>
        <v/>
      </c>
      <c r="DL69" s="418" t="str">
        <f t="shared" si="1"/>
        <v/>
      </c>
      <c r="DM69" s="418" t="str">
        <f t="shared" si="1"/>
        <v/>
      </c>
      <c r="DN69" s="418" t="str">
        <f t="shared" si="1"/>
        <v/>
      </c>
      <c r="DO69" s="418" t="str">
        <f t="shared" si="1"/>
        <v/>
      </c>
      <c r="DP69" s="418" t="str">
        <f t="shared" si="1"/>
        <v/>
      </c>
      <c r="DQ69" s="418" t="str">
        <f t="shared" si="1"/>
        <v/>
      </c>
      <c r="DR69" s="418" t="str">
        <f t="shared" si="1"/>
        <v/>
      </c>
      <c r="DS69" s="418" t="str">
        <f t="shared" si="1"/>
        <v/>
      </c>
      <c r="DT69" s="418" t="str">
        <f t="shared" si="1"/>
        <v/>
      </c>
      <c r="DU69" s="418" t="str">
        <f t="shared" si="1"/>
        <v/>
      </c>
      <c r="DV69" s="418" t="str">
        <f t="shared" si="1"/>
        <v/>
      </c>
      <c r="DW69" s="418" t="str">
        <f t="shared" si="1"/>
        <v/>
      </c>
      <c r="DX69" s="418" t="str">
        <f t="shared" si="1"/>
        <v/>
      </c>
      <c r="DY69" s="418" t="str">
        <f t="shared" si="1"/>
        <v/>
      </c>
      <c r="DZ69" s="418" t="str">
        <f t="shared" si="1"/>
        <v/>
      </c>
      <c r="EA69" s="418" t="str">
        <f t="shared" si="1"/>
        <v/>
      </c>
      <c r="EB69" s="418" t="str">
        <f t="shared" si="1"/>
        <v/>
      </c>
      <c r="EC69" s="418" t="str">
        <f t="shared" si="1"/>
        <v/>
      </c>
      <c r="ED69" s="418" t="str">
        <f t="shared" si="1"/>
        <v/>
      </c>
      <c r="EE69" s="418" t="str">
        <f t="shared" si="1"/>
        <v/>
      </c>
      <c r="EF69" s="418" t="str">
        <f t="shared" ref="EF69:GP69" si="2">IF(EF9="","",IF(EF7="","無（給水工事のみ）","有"))</f>
        <v/>
      </c>
      <c r="EG69" s="418" t="str">
        <f t="shared" si="2"/>
        <v/>
      </c>
      <c r="EH69" s="418" t="str">
        <f t="shared" si="2"/>
        <v/>
      </c>
      <c r="EI69" s="418" t="str">
        <f t="shared" si="2"/>
        <v/>
      </c>
      <c r="EJ69" s="418" t="str">
        <f t="shared" si="2"/>
        <v/>
      </c>
      <c r="EK69" s="418" t="str">
        <f t="shared" si="2"/>
        <v/>
      </c>
      <c r="EL69" s="418" t="str">
        <f t="shared" si="2"/>
        <v/>
      </c>
      <c r="EM69" s="418" t="str">
        <f t="shared" si="2"/>
        <v/>
      </c>
      <c r="EN69" s="418" t="str">
        <f t="shared" si="2"/>
        <v/>
      </c>
      <c r="EO69" s="418" t="str">
        <f t="shared" si="2"/>
        <v/>
      </c>
      <c r="EP69" s="418" t="str">
        <f t="shared" si="2"/>
        <v/>
      </c>
      <c r="EQ69" s="418" t="str">
        <f t="shared" si="2"/>
        <v/>
      </c>
      <c r="ER69" s="418" t="str">
        <f t="shared" si="2"/>
        <v/>
      </c>
      <c r="ES69" s="418" t="str">
        <f t="shared" si="2"/>
        <v/>
      </c>
      <c r="ET69" s="418" t="str">
        <f t="shared" si="2"/>
        <v/>
      </c>
      <c r="EU69" s="418" t="str">
        <f t="shared" si="2"/>
        <v/>
      </c>
      <c r="EV69" s="418" t="str">
        <f t="shared" si="2"/>
        <v/>
      </c>
      <c r="EW69" s="418" t="str">
        <f t="shared" si="2"/>
        <v/>
      </c>
      <c r="EX69" s="418" t="str">
        <f t="shared" si="2"/>
        <v/>
      </c>
      <c r="EY69" s="418" t="str">
        <f t="shared" si="2"/>
        <v/>
      </c>
      <c r="EZ69" s="418" t="str">
        <f t="shared" si="2"/>
        <v/>
      </c>
      <c r="FA69" s="418" t="str">
        <f t="shared" si="2"/>
        <v/>
      </c>
      <c r="FB69" s="418" t="str">
        <f t="shared" si="2"/>
        <v/>
      </c>
      <c r="FC69" s="418" t="str">
        <f t="shared" si="2"/>
        <v/>
      </c>
      <c r="FD69" s="418" t="str">
        <f t="shared" si="2"/>
        <v/>
      </c>
      <c r="FE69" s="418" t="str">
        <f t="shared" si="2"/>
        <v/>
      </c>
      <c r="FF69" s="418" t="str">
        <f t="shared" si="2"/>
        <v/>
      </c>
      <c r="FG69" s="418" t="str">
        <f t="shared" si="2"/>
        <v/>
      </c>
      <c r="FH69" s="418" t="str">
        <f t="shared" si="2"/>
        <v/>
      </c>
      <c r="FI69" s="418" t="str">
        <f t="shared" si="2"/>
        <v/>
      </c>
      <c r="FJ69" s="418" t="str">
        <f t="shared" si="2"/>
        <v/>
      </c>
      <c r="FK69" s="418" t="str">
        <f t="shared" si="2"/>
        <v/>
      </c>
      <c r="FL69" s="418" t="str">
        <f t="shared" si="2"/>
        <v/>
      </c>
      <c r="FM69" s="418" t="str">
        <f t="shared" si="2"/>
        <v/>
      </c>
      <c r="FN69" s="418" t="str">
        <f t="shared" si="2"/>
        <v/>
      </c>
      <c r="FO69" s="418" t="str">
        <f t="shared" si="2"/>
        <v/>
      </c>
      <c r="FP69" s="418" t="str">
        <f t="shared" si="2"/>
        <v/>
      </c>
      <c r="FQ69" s="418" t="str">
        <f t="shared" si="2"/>
        <v/>
      </c>
      <c r="FR69" s="418" t="str">
        <f t="shared" si="2"/>
        <v/>
      </c>
      <c r="FS69" s="418" t="str">
        <f t="shared" si="2"/>
        <v/>
      </c>
      <c r="FT69" s="418" t="str">
        <f t="shared" si="2"/>
        <v/>
      </c>
      <c r="FU69" s="418" t="str">
        <f t="shared" si="2"/>
        <v/>
      </c>
      <c r="FV69" s="418" t="str">
        <f t="shared" si="2"/>
        <v/>
      </c>
      <c r="FW69" s="418" t="str">
        <f t="shared" si="2"/>
        <v/>
      </c>
      <c r="FX69" s="418" t="str">
        <f t="shared" si="2"/>
        <v/>
      </c>
      <c r="FY69" s="418" t="str">
        <f t="shared" si="2"/>
        <v/>
      </c>
      <c r="FZ69" s="418" t="str">
        <f t="shared" si="2"/>
        <v/>
      </c>
      <c r="GA69" s="418" t="str">
        <f t="shared" si="2"/>
        <v/>
      </c>
      <c r="GB69" s="418" t="str">
        <f t="shared" si="2"/>
        <v/>
      </c>
      <c r="GC69" s="418" t="str">
        <f t="shared" si="2"/>
        <v/>
      </c>
      <c r="GD69" s="418" t="str">
        <f t="shared" si="2"/>
        <v/>
      </c>
      <c r="GE69" s="418" t="str">
        <f t="shared" si="2"/>
        <v/>
      </c>
      <c r="GF69" s="418" t="str">
        <f t="shared" si="2"/>
        <v/>
      </c>
      <c r="GG69" s="418" t="str">
        <f t="shared" si="2"/>
        <v/>
      </c>
      <c r="GH69" s="418" t="str">
        <f t="shared" si="2"/>
        <v/>
      </c>
      <c r="GI69" s="418" t="str">
        <f t="shared" si="2"/>
        <v/>
      </c>
      <c r="GJ69" s="418" t="str">
        <f t="shared" si="2"/>
        <v/>
      </c>
      <c r="GK69" s="418" t="str">
        <f t="shared" si="2"/>
        <v/>
      </c>
      <c r="GL69" s="418" t="str">
        <f t="shared" si="2"/>
        <v/>
      </c>
      <c r="GM69" s="418" t="str">
        <f t="shared" si="2"/>
        <v/>
      </c>
      <c r="GN69" s="418" t="str">
        <f t="shared" si="2"/>
        <v/>
      </c>
      <c r="GO69" s="418" t="str">
        <f t="shared" si="2"/>
        <v/>
      </c>
      <c r="GP69" s="418" t="str">
        <f t="shared" si="2"/>
        <v/>
      </c>
      <c r="GQ69" s="418" t="str">
        <f>IF(GQ9="","",IF(GQ7="","無（給水工事のみ）","有"))</f>
        <v/>
      </c>
      <c r="GR69" s="418" t="str">
        <f t="shared" ref="GR69:GW69" si="3">IF(GR9="","",IF(GR7="","無（給水工事のみ）","有"))</f>
        <v/>
      </c>
      <c r="GS69" s="418" t="str">
        <f t="shared" si="3"/>
        <v/>
      </c>
      <c r="GT69" s="418" t="str">
        <f t="shared" si="3"/>
        <v/>
      </c>
      <c r="GU69" s="418" t="str">
        <f t="shared" si="3"/>
        <v/>
      </c>
      <c r="GV69" s="418" t="str">
        <f t="shared" si="3"/>
        <v/>
      </c>
      <c r="GW69" s="418" t="str">
        <f t="shared" si="3"/>
        <v/>
      </c>
      <c r="GX69" s="418" t="str">
        <f t="shared" ref="GX69:GY69" si="4">IF(GX9="","",IF(GX7="","無（給水工事のみ）","有"))</f>
        <v/>
      </c>
      <c r="GY69" s="419" t="str">
        <f t="shared" si="4"/>
        <v/>
      </c>
      <c r="HQ69" s="218"/>
      <c r="HR69" s="218"/>
      <c r="HS69" s="218"/>
      <c r="HT69" s="218"/>
      <c r="HU69" s="218"/>
      <c r="HV69" s="218"/>
      <c r="HW69" s="218"/>
      <c r="HX69" s="218"/>
      <c r="HY69" s="218"/>
      <c r="HZ69" s="218"/>
      <c r="IA69" s="218"/>
      <c r="IB69" s="218"/>
      <c r="IC69" s="218"/>
      <c r="ID69" s="218"/>
      <c r="IE69" s="218"/>
      <c r="IF69" s="218"/>
      <c r="IG69" s="218"/>
      <c r="IH69" s="218"/>
      <c r="II69" s="218"/>
      <c r="IJ69" s="218"/>
      <c r="IK69" s="218"/>
      <c r="IL69" s="218"/>
      <c r="IM69" s="218"/>
      <c r="IN69" s="218"/>
      <c r="IO69" s="218"/>
      <c r="IP69" s="218"/>
      <c r="IQ69" s="218"/>
      <c r="IR69" s="218"/>
      <c r="IS69" s="218"/>
      <c r="IT69" s="218"/>
      <c r="IU69" s="218"/>
      <c r="IV69" s="218"/>
      <c r="IW69" s="218"/>
      <c r="IX69" s="218"/>
      <c r="IY69" s="218"/>
      <c r="IZ69" s="218"/>
      <c r="JA69" s="218"/>
      <c r="JB69" s="218"/>
      <c r="JC69" s="218"/>
      <c r="JD69" s="218"/>
      <c r="JE69" s="218"/>
      <c r="JF69" s="218"/>
      <c r="JG69" s="218"/>
      <c r="JH69" s="218"/>
      <c r="JI69" s="218"/>
      <c r="JJ69" s="218"/>
      <c r="JK69" s="218"/>
      <c r="JL69" s="218"/>
      <c r="JM69" s="218"/>
      <c r="JN69" s="218"/>
      <c r="JO69" s="218"/>
      <c r="JP69" s="218"/>
      <c r="JQ69" s="218"/>
      <c r="JR69" s="218"/>
      <c r="JS69" s="218"/>
      <c r="JT69" s="218"/>
      <c r="JU69" s="218"/>
      <c r="JV69" s="218"/>
      <c r="JW69" s="218"/>
      <c r="JX69" s="218"/>
      <c r="JY69" s="218"/>
      <c r="JZ69" s="218"/>
      <c r="KA69" s="218"/>
      <c r="KB69" s="218"/>
      <c r="KC69" s="218"/>
      <c r="KD69" s="218"/>
      <c r="KE69" s="218"/>
      <c r="KF69" s="218"/>
      <c r="KG69" s="218"/>
      <c r="KH69" s="218"/>
      <c r="KI69" s="218"/>
      <c r="KJ69" s="218"/>
      <c r="KK69" s="218"/>
      <c r="KL69" s="218"/>
      <c r="KM69" s="218"/>
      <c r="KN69" s="218"/>
      <c r="KO69" s="218"/>
      <c r="KP69" s="218"/>
      <c r="KQ69" s="218"/>
      <c r="KR69" s="218"/>
      <c r="KS69" s="218"/>
      <c r="KT69" s="218"/>
      <c r="KU69" s="218"/>
      <c r="KV69" s="218"/>
      <c r="KW69" s="218"/>
      <c r="KX69" s="218"/>
      <c r="KY69" s="218"/>
      <c r="KZ69" s="218"/>
      <c r="LA69" s="218"/>
      <c r="LB69" s="218"/>
      <c r="LC69" s="218"/>
      <c r="LD69" s="218"/>
      <c r="LE69" s="218"/>
      <c r="LF69" s="218"/>
      <c r="LG69" s="218"/>
      <c r="LH69" s="218"/>
      <c r="LI69" s="218"/>
      <c r="LJ69" s="218"/>
      <c r="LK69" s="218"/>
      <c r="LL69" s="218"/>
      <c r="LM69" s="218"/>
      <c r="LN69" s="218"/>
      <c r="LO69" s="218"/>
      <c r="LP69" s="218"/>
      <c r="LQ69" s="218"/>
      <c r="LR69" s="218"/>
      <c r="LS69" s="218"/>
      <c r="LT69" s="218"/>
      <c r="LU69" s="218"/>
      <c r="LV69" s="218"/>
      <c r="LW69" s="218"/>
      <c r="LX69" s="218"/>
      <c r="LY69" s="218"/>
      <c r="LZ69" s="218"/>
      <c r="MA69" s="218"/>
      <c r="MB69" s="218"/>
      <c r="MC69" s="218"/>
      <c r="MD69" s="218"/>
      <c r="ME69" s="218"/>
      <c r="MF69" s="218"/>
      <c r="MG69" s="218"/>
      <c r="MH69" s="218"/>
      <c r="MI69" s="218"/>
      <c r="MJ69" s="218"/>
      <c r="MK69" s="218"/>
      <c r="ML69" s="218"/>
      <c r="MM69" s="218"/>
      <c r="MN69" s="218"/>
      <c r="MO69" s="218"/>
      <c r="MP69" s="218"/>
      <c r="MQ69" s="218"/>
      <c r="MR69" s="218"/>
    </row>
    <row r="70" spans="1:356" s="201" customFormat="1" ht="15" customHeight="1" x14ac:dyDescent="0.15">
      <c r="A70" s="7"/>
      <c r="B70" s="199">
        <v>66</v>
      </c>
      <c r="C70" s="510"/>
      <c r="D70" s="507" t="s">
        <v>294</v>
      </c>
      <c r="E70" s="508"/>
      <c r="F70" s="508"/>
      <c r="G70" s="509"/>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3"/>
      <c r="BR70" s="203"/>
      <c r="BS70" s="203"/>
      <c r="BT70" s="203"/>
      <c r="BU70" s="203"/>
      <c r="BV70" s="203"/>
      <c r="BW70" s="203"/>
      <c r="BX70" s="203"/>
      <c r="BY70" s="203"/>
      <c r="BZ70" s="203"/>
      <c r="CA70" s="203"/>
      <c r="CB70" s="203"/>
      <c r="CC70" s="203"/>
      <c r="CD70" s="203"/>
      <c r="CE70" s="203"/>
      <c r="CF70" s="203"/>
      <c r="CG70" s="203"/>
      <c r="CH70" s="203"/>
      <c r="CI70" s="203"/>
      <c r="CJ70" s="203"/>
      <c r="CK70" s="203"/>
      <c r="CL70" s="203"/>
      <c r="CM70" s="203"/>
      <c r="CN70" s="203"/>
      <c r="CO70" s="203"/>
      <c r="CP70" s="203"/>
      <c r="CQ70" s="203"/>
      <c r="CR70" s="203"/>
      <c r="CS70" s="203"/>
      <c r="CT70" s="203"/>
      <c r="CU70" s="203"/>
      <c r="CV70" s="203"/>
      <c r="CW70" s="203"/>
      <c r="CX70" s="203"/>
      <c r="CY70" s="203"/>
      <c r="CZ70" s="203"/>
      <c r="DA70" s="203"/>
      <c r="DB70" s="203"/>
      <c r="DC70" s="203"/>
      <c r="DD70" s="203"/>
      <c r="DE70" s="203"/>
      <c r="DF70" s="203"/>
      <c r="DG70" s="203"/>
      <c r="DH70" s="203"/>
      <c r="DI70" s="203"/>
      <c r="DJ70" s="203"/>
      <c r="DK70" s="203"/>
      <c r="DL70" s="203"/>
      <c r="DM70" s="203"/>
      <c r="DN70" s="203"/>
      <c r="DO70" s="203"/>
      <c r="DP70" s="203"/>
      <c r="DQ70" s="203"/>
      <c r="DR70" s="203"/>
      <c r="DS70" s="203"/>
      <c r="DT70" s="203"/>
      <c r="DU70" s="203"/>
      <c r="DV70" s="203"/>
      <c r="DW70" s="203"/>
      <c r="DX70" s="203"/>
      <c r="DY70" s="203"/>
      <c r="DZ70" s="203"/>
      <c r="EA70" s="203"/>
      <c r="EB70" s="203"/>
      <c r="EC70" s="203"/>
      <c r="ED70" s="203"/>
      <c r="EE70" s="203"/>
      <c r="EF70" s="203"/>
      <c r="EG70" s="203"/>
      <c r="EH70" s="203"/>
      <c r="EI70" s="203"/>
      <c r="EJ70" s="203"/>
      <c r="EK70" s="203"/>
      <c r="EL70" s="203"/>
      <c r="EM70" s="203"/>
      <c r="EN70" s="203"/>
      <c r="EO70" s="203"/>
      <c r="EP70" s="203"/>
      <c r="EQ70" s="203"/>
      <c r="ER70" s="203"/>
      <c r="ES70" s="203"/>
      <c r="ET70" s="203"/>
      <c r="EU70" s="203"/>
      <c r="EV70" s="203"/>
      <c r="EW70" s="203"/>
      <c r="EX70" s="203"/>
      <c r="EY70" s="203"/>
      <c r="EZ70" s="203"/>
      <c r="FA70" s="203"/>
      <c r="FB70" s="203"/>
      <c r="FC70" s="203"/>
      <c r="FD70" s="203"/>
      <c r="FE70" s="203"/>
      <c r="FF70" s="203"/>
      <c r="FG70" s="203"/>
      <c r="FH70" s="203"/>
      <c r="FI70" s="203"/>
      <c r="FJ70" s="203"/>
      <c r="FK70" s="203"/>
      <c r="FL70" s="203"/>
      <c r="FM70" s="203"/>
      <c r="FN70" s="203"/>
      <c r="FO70" s="203"/>
      <c r="FP70" s="203"/>
      <c r="FQ70" s="203"/>
      <c r="FR70" s="203"/>
      <c r="FS70" s="203"/>
      <c r="FT70" s="203"/>
      <c r="FU70" s="203"/>
      <c r="FV70" s="203"/>
      <c r="FW70" s="203"/>
      <c r="FX70" s="203"/>
      <c r="FY70" s="203"/>
      <c r="FZ70" s="203"/>
      <c r="GA70" s="203"/>
      <c r="GB70" s="203"/>
      <c r="GC70" s="203"/>
      <c r="GD70" s="203"/>
      <c r="GE70" s="203"/>
      <c r="GF70" s="203"/>
      <c r="GG70" s="203"/>
      <c r="GH70" s="203"/>
      <c r="GI70" s="203"/>
      <c r="GJ70" s="203"/>
      <c r="GK70" s="203"/>
      <c r="GL70" s="203"/>
      <c r="GM70" s="203"/>
      <c r="GN70" s="203"/>
      <c r="GO70" s="203"/>
      <c r="GP70" s="203"/>
      <c r="GQ70" s="203"/>
      <c r="GR70" s="203"/>
      <c r="GS70" s="203"/>
      <c r="GT70" s="203"/>
      <c r="GU70" s="203"/>
      <c r="GV70" s="203"/>
      <c r="GW70" s="203"/>
      <c r="GX70" s="203"/>
      <c r="GY70" s="222"/>
      <c r="HQ70" s="218"/>
      <c r="HR70" s="218"/>
      <c r="HS70" s="218"/>
      <c r="HT70" s="218"/>
      <c r="HU70" s="218"/>
      <c r="HV70" s="218"/>
      <c r="HW70" s="218"/>
      <c r="HX70" s="218"/>
      <c r="HY70" s="218"/>
      <c r="HZ70" s="218"/>
      <c r="IA70" s="218"/>
      <c r="IB70" s="218"/>
      <c r="IC70" s="218"/>
      <c r="ID70" s="218"/>
      <c r="IE70" s="218"/>
      <c r="IF70" s="218"/>
      <c r="IG70" s="218"/>
      <c r="IH70" s="218"/>
      <c r="II70" s="218"/>
      <c r="IJ70" s="218"/>
      <c r="IK70" s="218"/>
      <c r="IL70" s="218"/>
      <c r="IM70" s="218"/>
      <c r="IN70" s="218"/>
      <c r="IO70" s="218"/>
      <c r="IP70" s="218"/>
      <c r="IQ70" s="218"/>
      <c r="IR70" s="218"/>
      <c r="IS70" s="218"/>
      <c r="IT70" s="218"/>
      <c r="IU70" s="218"/>
      <c r="IV70" s="218"/>
      <c r="IW70" s="218"/>
      <c r="IX70" s="218"/>
      <c r="IY70" s="218"/>
      <c r="IZ70" s="218"/>
      <c r="JA70" s="218"/>
      <c r="JB70" s="218"/>
      <c r="JC70" s="218"/>
      <c r="JD70" s="218"/>
      <c r="JE70" s="218"/>
      <c r="JF70" s="218"/>
      <c r="JG70" s="218"/>
      <c r="JH70" s="218"/>
      <c r="JI70" s="218"/>
      <c r="JJ70" s="218"/>
      <c r="JK70" s="218"/>
      <c r="JL70" s="218"/>
      <c r="JM70" s="218"/>
      <c r="JN70" s="218"/>
      <c r="JO70" s="218"/>
      <c r="JP70" s="218"/>
      <c r="JQ70" s="218"/>
      <c r="JR70" s="218"/>
      <c r="JS70" s="218"/>
      <c r="JT70" s="218"/>
      <c r="JU70" s="218"/>
      <c r="JV70" s="218"/>
      <c r="JW70" s="218"/>
      <c r="JX70" s="218"/>
      <c r="JY70" s="218"/>
      <c r="JZ70" s="218"/>
      <c r="KA70" s="218"/>
      <c r="KB70" s="218"/>
      <c r="KC70" s="218"/>
      <c r="KD70" s="218"/>
      <c r="KE70" s="218"/>
      <c r="KF70" s="218"/>
      <c r="KG70" s="218"/>
      <c r="KH70" s="218"/>
      <c r="KI70" s="218"/>
      <c r="KJ70" s="218"/>
      <c r="KK70" s="218"/>
      <c r="KL70" s="218"/>
      <c r="KM70" s="218"/>
      <c r="KN70" s="218"/>
      <c r="KO70" s="218"/>
      <c r="KP70" s="218"/>
      <c r="KQ70" s="218"/>
      <c r="KR70" s="218"/>
      <c r="KS70" s="218"/>
      <c r="KT70" s="218"/>
      <c r="KU70" s="218"/>
      <c r="KV70" s="218"/>
      <c r="KW70" s="218"/>
      <c r="KX70" s="218"/>
      <c r="KY70" s="218"/>
      <c r="KZ70" s="218"/>
      <c r="LA70" s="218"/>
      <c r="LB70" s="218"/>
      <c r="LC70" s="218"/>
      <c r="LD70" s="218"/>
      <c r="LE70" s="218"/>
      <c r="LF70" s="218"/>
      <c r="LG70" s="218"/>
      <c r="LH70" s="218"/>
      <c r="LI70" s="218"/>
      <c r="LJ70" s="218"/>
      <c r="LK70" s="218"/>
      <c r="LL70" s="218"/>
      <c r="LM70" s="218"/>
      <c r="LN70" s="218"/>
      <c r="LO70" s="218"/>
      <c r="LP70" s="218"/>
      <c r="LQ70" s="218"/>
      <c r="LR70" s="218"/>
      <c r="LS70" s="218"/>
      <c r="LT70" s="218"/>
      <c r="LU70" s="218"/>
      <c r="LV70" s="218"/>
      <c r="LW70" s="218"/>
      <c r="LX70" s="218"/>
      <c r="LY70" s="218"/>
      <c r="LZ70" s="218"/>
      <c r="MA70" s="218"/>
      <c r="MB70" s="218"/>
      <c r="MC70" s="218"/>
      <c r="MD70" s="218"/>
      <c r="ME70" s="218"/>
      <c r="MF70" s="218"/>
      <c r="MG70" s="218"/>
      <c r="MH70" s="218"/>
      <c r="MI70" s="218"/>
      <c r="MJ70" s="218"/>
      <c r="MK70" s="218"/>
      <c r="ML70" s="218"/>
      <c r="MM70" s="218"/>
      <c r="MN70" s="218"/>
      <c r="MO70" s="218"/>
      <c r="MP70" s="218"/>
      <c r="MQ70" s="218"/>
      <c r="MR70" s="218"/>
    </row>
    <row r="71" spans="1:356" s="201" customFormat="1" ht="15" customHeight="1" x14ac:dyDescent="0.15">
      <c r="A71" s="7"/>
      <c r="B71" s="199">
        <v>67</v>
      </c>
      <c r="C71" s="510"/>
      <c r="D71" s="549" t="s">
        <v>157</v>
      </c>
      <c r="E71" s="549"/>
      <c r="F71" s="507" t="s">
        <v>12</v>
      </c>
      <c r="G71" s="509"/>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c r="EN71" s="204"/>
      <c r="EO71" s="204"/>
      <c r="EP71" s="204"/>
      <c r="EQ71" s="204"/>
      <c r="ER71" s="204"/>
      <c r="ES71" s="204"/>
      <c r="ET71" s="204"/>
      <c r="EU71" s="204"/>
      <c r="EV71" s="204"/>
      <c r="EW71" s="204"/>
      <c r="EX71" s="204"/>
      <c r="EY71" s="204"/>
      <c r="EZ71" s="204"/>
      <c r="FA71" s="204"/>
      <c r="FB71" s="204"/>
      <c r="FC71" s="204"/>
      <c r="FD71" s="204"/>
      <c r="FE71" s="204"/>
      <c r="FF71" s="204"/>
      <c r="FG71" s="204"/>
      <c r="FH71" s="204"/>
      <c r="FI71" s="204"/>
      <c r="FJ71" s="204"/>
      <c r="FK71" s="204"/>
      <c r="FL71" s="204"/>
      <c r="FM71" s="204"/>
      <c r="FN71" s="204"/>
      <c r="FO71" s="204"/>
      <c r="FP71" s="204"/>
      <c r="FQ71" s="204"/>
      <c r="FR71" s="204"/>
      <c r="FS71" s="204"/>
      <c r="FT71" s="204"/>
      <c r="FU71" s="204"/>
      <c r="FV71" s="204"/>
      <c r="FW71" s="204"/>
      <c r="FX71" s="204"/>
      <c r="FY71" s="204"/>
      <c r="FZ71" s="204"/>
      <c r="GA71" s="204"/>
      <c r="GB71" s="204"/>
      <c r="GC71" s="204"/>
      <c r="GD71" s="204"/>
      <c r="GE71" s="204"/>
      <c r="GF71" s="204"/>
      <c r="GG71" s="204"/>
      <c r="GH71" s="204"/>
      <c r="GI71" s="204"/>
      <c r="GJ71" s="204"/>
      <c r="GK71" s="204"/>
      <c r="GL71" s="204"/>
      <c r="GM71" s="204"/>
      <c r="GN71" s="204"/>
      <c r="GO71" s="204"/>
      <c r="GP71" s="204"/>
      <c r="GQ71" s="204"/>
      <c r="GR71" s="204"/>
      <c r="GS71" s="204"/>
      <c r="GT71" s="204"/>
      <c r="GU71" s="204"/>
      <c r="GV71" s="204"/>
      <c r="GW71" s="204"/>
      <c r="GX71" s="204"/>
      <c r="GY71" s="223"/>
      <c r="HQ71" s="218"/>
      <c r="HR71" s="218"/>
      <c r="HS71" s="218"/>
      <c r="HT71" s="218"/>
      <c r="HU71" s="218"/>
      <c r="HV71" s="218"/>
      <c r="HW71" s="218"/>
      <c r="HX71" s="218"/>
      <c r="HY71" s="218"/>
      <c r="HZ71" s="218"/>
      <c r="IA71" s="218"/>
      <c r="IB71" s="218"/>
      <c r="IC71" s="218"/>
      <c r="ID71" s="218"/>
      <c r="IE71" s="218"/>
      <c r="IF71" s="218"/>
      <c r="IG71" s="218"/>
      <c r="IH71" s="218"/>
      <c r="II71" s="218"/>
      <c r="IJ71" s="218"/>
      <c r="IK71" s="218"/>
      <c r="IL71" s="218"/>
      <c r="IM71" s="218"/>
      <c r="IN71" s="218"/>
      <c r="IO71" s="218"/>
      <c r="IP71" s="218"/>
      <c r="IQ71" s="218"/>
      <c r="IR71" s="218"/>
      <c r="IS71" s="218"/>
      <c r="IT71" s="218"/>
      <c r="IU71" s="218"/>
      <c r="IV71" s="218"/>
      <c r="IW71" s="218"/>
      <c r="IX71" s="218"/>
      <c r="IY71" s="218"/>
      <c r="IZ71" s="218"/>
      <c r="JA71" s="218"/>
      <c r="JB71" s="218"/>
      <c r="JC71" s="218"/>
      <c r="JD71" s="218"/>
      <c r="JE71" s="218"/>
      <c r="JF71" s="218"/>
      <c r="JG71" s="218"/>
      <c r="JH71" s="218"/>
      <c r="JI71" s="218"/>
      <c r="JJ71" s="218"/>
      <c r="JK71" s="218"/>
      <c r="JL71" s="218"/>
      <c r="JM71" s="218"/>
      <c r="JN71" s="218"/>
      <c r="JO71" s="218"/>
      <c r="JP71" s="218"/>
      <c r="JQ71" s="218"/>
      <c r="JR71" s="218"/>
      <c r="JS71" s="218"/>
      <c r="JT71" s="218"/>
      <c r="JU71" s="218"/>
      <c r="JV71" s="218"/>
      <c r="JW71" s="218"/>
      <c r="JX71" s="218"/>
      <c r="JY71" s="218"/>
      <c r="JZ71" s="218"/>
      <c r="KA71" s="218"/>
      <c r="KB71" s="218"/>
      <c r="KC71" s="218"/>
      <c r="KD71" s="218"/>
      <c r="KE71" s="218"/>
      <c r="KF71" s="218"/>
      <c r="KG71" s="218"/>
      <c r="KH71" s="218"/>
      <c r="KI71" s="218"/>
      <c r="KJ71" s="218"/>
      <c r="KK71" s="218"/>
      <c r="KL71" s="218"/>
      <c r="KM71" s="218"/>
      <c r="KN71" s="218"/>
      <c r="KO71" s="218"/>
      <c r="KP71" s="218"/>
      <c r="KQ71" s="218"/>
      <c r="KR71" s="218"/>
      <c r="KS71" s="218"/>
      <c r="KT71" s="218"/>
      <c r="KU71" s="218"/>
      <c r="KV71" s="218"/>
      <c r="KW71" s="218"/>
      <c r="KX71" s="218"/>
      <c r="KY71" s="218"/>
      <c r="KZ71" s="218"/>
      <c r="LA71" s="218"/>
      <c r="LB71" s="218"/>
      <c r="LC71" s="218"/>
      <c r="LD71" s="218"/>
      <c r="LE71" s="218"/>
      <c r="LF71" s="218"/>
      <c r="LG71" s="218"/>
      <c r="LH71" s="218"/>
      <c r="LI71" s="218"/>
      <c r="LJ71" s="218"/>
      <c r="LK71" s="218"/>
      <c r="LL71" s="218"/>
      <c r="LM71" s="218"/>
      <c r="LN71" s="218"/>
      <c r="LO71" s="218"/>
      <c r="LP71" s="218"/>
      <c r="LQ71" s="218"/>
      <c r="LR71" s="218"/>
      <c r="LS71" s="218"/>
      <c r="LT71" s="218"/>
      <c r="LU71" s="218"/>
      <c r="LV71" s="218"/>
      <c r="LW71" s="218"/>
      <c r="LX71" s="218"/>
      <c r="LY71" s="218"/>
      <c r="LZ71" s="218"/>
      <c r="MA71" s="218"/>
      <c r="MB71" s="218"/>
      <c r="MC71" s="218"/>
      <c r="MD71" s="218"/>
      <c r="ME71" s="218"/>
      <c r="MF71" s="218"/>
      <c r="MG71" s="218"/>
      <c r="MH71" s="218"/>
      <c r="MI71" s="218"/>
      <c r="MJ71" s="218"/>
      <c r="MK71" s="218"/>
      <c r="ML71" s="218"/>
      <c r="MM71" s="218"/>
      <c r="MN71" s="218"/>
      <c r="MO71" s="218"/>
      <c r="MP71" s="218"/>
      <c r="MQ71" s="218"/>
      <c r="MR71" s="218"/>
    </row>
    <row r="72" spans="1:356" s="201" customFormat="1" ht="15" customHeight="1" x14ac:dyDescent="0.15">
      <c r="A72" s="7"/>
      <c r="B72" s="199">
        <v>68</v>
      </c>
      <c r="C72" s="510"/>
      <c r="D72" s="549"/>
      <c r="E72" s="549"/>
      <c r="F72" s="507" t="s">
        <v>13</v>
      </c>
      <c r="G72" s="509"/>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c r="EN72" s="204"/>
      <c r="EO72" s="204"/>
      <c r="EP72" s="204"/>
      <c r="EQ72" s="204"/>
      <c r="ER72" s="204"/>
      <c r="ES72" s="204"/>
      <c r="ET72" s="204"/>
      <c r="EU72" s="204"/>
      <c r="EV72" s="204"/>
      <c r="EW72" s="204"/>
      <c r="EX72" s="204"/>
      <c r="EY72" s="204"/>
      <c r="EZ72" s="204"/>
      <c r="FA72" s="204"/>
      <c r="FB72" s="204"/>
      <c r="FC72" s="204"/>
      <c r="FD72" s="204"/>
      <c r="FE72" s="204"/>
      <c r="FF72" s="204"/>
      <c r="FG72" s="204"/>
      <c r="FH72" s="204"/>
      <c r="FI72" s="204"/>
      <c r="FJ72" s="204"/>
      <c r="FK72" s="204"/>
      <c r="FL72" s="204"/>
      <c r="FM72" s="204"/>
      <c r="FN72" s="204"/>
      <c r="FO72" s="204"/>
      <c r="FP72" s="204"/>
      <c r="FQ72" s="204"/>
      <c r="FR72" s="204"/>
      <c r="FS72" s="204"/>
      <c r="FT72" s="204"/>
      <c r="FU72" s="204"/>
      <c r="FV72" s="204"/>
      <c r="FW72" s="204"/>
      <c r="FX72" s="204"/>
      <c r="FY72" s="204"/>
      <c r="FZ72" s="204"/>
      <c r="GA72" s="204"/>
      <c r="GB72" s="204"/>
      <c r="GC72" s="204"/>
      <c r="GD72" s="204"/>
      <c r="GE72" s="204"/>
      <c r="GF72" s="204"/>
      <c r="GG72" s="204"/>
      <c r="GH72" s="204"/>
      <c r="GI72" s="204"/>
      <c r="GJ72" s="204"/>
      <c r="GK72" s="204"/>
      <c r="GL72" s="204"/>
      <c r="GM72" s="204"/>
      <c r="GN72" s="204"/>
      <c r="GO72" s="204"/>
      <c r="GP72" s="204"/>
      <c r="GQ72" s="204"/>
      <c r="GR72" s="204"/>
      <c r="GS72" s="204"/>
      <c r="GT72" s="204"/>
      <c r="GU72" s="204"/>
      <c r="GV72" s="204"/>
      <c r="GW72" s="204"/>
      <c r="GX72" s="204"/>
      <c r="GY72" s="223"/>
      <c r="HQ72" s="218"/>
      <c r="HR72" s="218"/>
      <c r="HS72" s="218"/>
      <c r="HT72" s="218"/>
      <c r="HU72" s="218"/>
      <c r="HV72" s="218"/>
      <c r="HW72" s="218"/>
      <c r="HX72" s="218"/>
      <c r="HY72" s="218"/>
      <c r="HZ72" s="218"/>
      <c r="IA72" s="218"/>
      <c r="IB72" s="218"/>
      <c r="IC72" s="218"/>
      <c r="ID72" s="218"/>
      <c r="IE72" s="218"/>
      <c r="IF72" s="218"/>
      <c r="IG72" s="218"/>
      <c r="IH72" s="218"/>
      <c r="II72" s="218"/>
      <c r="IJ72" s="218"/>
      <c r="IK72" s="218"/>
      <c r="IL72" s="218"/>
      <c r="IM72" s="218"/>
      <c r="IN72" s="218"/>
      <c r="IO72" s="218"/>
      <c r="IP72" s="218"/>
      <c r="IQ72" s="218"/>
      <c r="IR72" s="218"/>
      <c r="IS72" s="218"/>
      <c r="IT72" s="218"/>
      <c r="IU72" s="218"/>
      <c r="IV72" s="218"/>
      <c r="IW72" s="218"/>
      <c r="IX72" s="218"/>
      <c r="IY72" s="218"/>
      <c r="IZ72" s="218"/>
      <c r="JA72" s="218"/>
      <c r="JB72" s="218"/>
      <c r="JC72" s="218"/>
      <c r="JD72" s="218"/>
      <c r="JE72" s="218"/>
      <c r="JF72" s="218"/>
      <c r="JG72" s="218"/>
      <c r="JH72" s="218"/>
      <c r="JI72" s="218"/>
      <c r="JJ72" s="218"/>
      <c r="JK72" s="218"/>
      <c r="JL72" s="218"/>
      <c r="JM72" s="218"/>
      <c r="JN72" s="218"/>
      <c r="JO72" s="218"/>
      <c r="JP72" s="218"/>
      <c r="JQ72" s="218"/>
      <c r="JR72" s="218"/>
      <c r="JS72" s="218"/>
      <c r="JT72" s="218"/>
      <c r="JU72" s="218"/>
      <c r="JV72" s="218"/>
      <c r="JW72" s="218"/>
      <c r="JX72" s="218"/>
      <c r="JY72" s="218"/>
      <c r="JZ72" s="218"/>
      <c r="KA72" s="218"/>
      <c r="KB72" s="218"/>
      <c r="KC72" s="218"/>
      <c r="KD72" s="218"/>
      <c r="KE72" s="218"/>
      <c r="KF72" s="218"/>
      <c r="KG72" s="218"/>
      <c r="KH72" s="218"/>
      <c r="KI72" s="218"/>
      <c r="KJ72" s="218"/>
      <c r="KK72" s="218"/>
      <c r="KL72" s="218"/>
      <c r="KM72" s="218"/>
      <c r="KN72" s="218"/>
      <c r="KO72" s="218"/>
      <c r="KP72" s="218"/>
      <c r="KQ72" s="218"/>
      <c r="KR72" s="218"/>
      <c r="KS72" s="218"/>
      <c r="KT72" s="218"/>
      <c r="KU72" s="218"/>
      <c r="KV72" s="218"/>
      <c r="KW72" s="218"/>
      <c r="KX72" s="218"/>
      <c r="KY72" s="218"/>
      <c r="KZ72" s="218"/>
      <c r="LA72" s="218"/>
      <c r="LB72" s="218"/>
      <c r="LC72" s="218"/>
      <c r="LD72" s="218"/>
      <c r="LE72" s="218"/>
      <c r="LF72" s="218"/>
      <c r="LG72" s="218"/>
      <c r="LH72" s="218"/>
      <c r="LI72" s="218"/>
      <c r="LJ72" s="218"/>
      <c r="LK72" s="218"/>
      <c r="LL72" s="218"/>
      <c r="LM72" s="218"/>
      <c r="LN72" s="218"/>
      <c r="LO72" s="218"/>
      <c r="LP72" s="218"/>
      <c r="LQ72" s="218"/>
      <c r="LR72" s="218"/>
      <c r="LS72" s="218"/>
      <c r="LT72" s="218"/>
      <c r="LU72" s="218"/>
      <c r="LV72" s="218"/>
      <c r="LW72" s="218"/>
      <c r="LX72" s="218"/>
      <c r="LY72" s="218"/>
      <c r="LZ72" s="218"/>
      <c r="MA72" s="218"/>
      <c r="MB72" s="218"/>
      <c r="MC72" s="218"/>
      <c r="MD72" s="218"/>
      <c r="ME72" s="218"/>
      <c r="MF72" s="218"/>
      <c r="MG72" s="218"/>
      <c r="MH72" s="218"/>
      <c r="MI72" s="218"/>
      <c r="MJ72" s="218"/>
      <c r="MK72" s="218"/>
      <c r="ML72" s="218"/>
      <c r="MM72" s="218"/>
      <c r="MN72" s="218"/>
      <c r="MO72" s="218"/>
      <c r="MP72" s="218"/>
      <c r="MQ72" s="218"/>
      <c r="MR72" s="218"/>
    </row>
    <row r="73" spans="1:356" s="201" customFormat="1" ht="15" customHeight="1" x14ac:dyDescent="0.15">
      <c r="A73" s="7"/>
      <c r="B73" s="199">
        <v>69</v>
      </c>
      <c r="C73" s="510"/>
      <c r="D73" s="507" t="s">
        <v>158</v>
      </c>
      <c r="E73" s="508"/>
      <c r="F73" s="508"/>
      <c r="G73" s="509"/>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4"/>
      <c r="BQ73" s="204"/>
      <c r="BR73" s="204"/>
      <c r="BS73" s="204"/>
      <c r="BT73" s="204"/>
      <c r="BU73" s="204"/>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204"/>
      <c r="DQ73" s="204"/>
      <c r="DR73" s="204"/>
      <c r="DS73" s="204"/>
      <c r="DT73" s="204"/>
      <c r="DU73" s="204"/>
      <c r="DV73" s="204"/>
      <c r="DW73" s="204"/>
      <c r="DX73" s="204"/>
      <c r="DY73" s="204"/>
      <c r="DZ73" s="204"/>
      <c r="EA73" s="204"/>
      <c r="EB73" s="204"/>
      <c r="EC73" s="204"/>
      <c r="ED73" s="204"/>
      <c r="EE73" s="204"/>
      <c r="EF73" s="204"/>
      <c r="EG73" s="204"/>
      <c r="EH73" s="204"/>
      <c r="EI73" s="204"/>
      <c r="EJ73" s="204"/>
      <c r="EK73" s="204"/>
      <c r="EL73" s="204"/>
      <c r="EM73" s="204"/>
      <c r="EN73" s="204"/>
      <c r="EO73" s="204"/>
      <c r="EP73" s="204"/>
      <c r="EQ73" s="204"/>
      <c r="ER73" s="204"/>
      <c r="ES73" s="204"/>
      <c r="ET73" s="204"/>
      <c r="EU73" s="204"/>
      <c r="EV73" s="204"/>
      <c r="EW73" s="204"/>
      <c r="EX73" s="204"/>
      <c r="EY73" s="204"/>
      <c r="EZ73" s="204"/>
      <c r="FA73" s="204"/>
      <c r="FB73" s="204"/>
      <c r="FC73" s="204"/>
      <c r="FD73" s="204"/>
      <c r="FE73" s="204"/>
      <c r="FF73" s="204"/>
      <c r="FG73" s="204"/>
      <c r="FH73" s="204"/>
      <c r="FI73" s="204"/>
      <c r="FJ73" s="204"/>
      <c r="FK73" s="204"/>
      <c r="FL73" s="204"/>
      <c r="FM73" s="204"/>
      <c r="FN73" s="204"/>
      <c r="FO73" s="204"/>
      <c r="FP73" s="204"/>
      <c r="FQ73" s="204"/>
      <c r="FR73" s="204"/>
      <c r="FS73" s="204"/>
      <c r="FT73" s="204"/>
      <c r="FU73" s="204"/>
      <c r="FV73" s="204"/>
      <c r="FW73" s="204"/>
      <c r="FX73" s="204"/>
      <c r="FY73" s="204"/>
      <c r="FZ73" s="204"/>
      <c r="GA73" s="204"/>
      <c r="GB73" s="204"/>
      <c r="GC73" s="204"/>
      <c r="GD73" s="204"/>
      <c r="GE73" s="204"/>
      <c r="GF73" s="204"/>
      <c r="GG73" s="204"/>
      <c r="GH73" s="204"/>
      <c r="GI73" s="204"/>
      <c r="GJ73" s="204"/>
      <c r="GK73" s="204"/>
      <c r="GL73" s="204"/>
      <c r="GM73" s="204"/>
      <c r="GN73" s="204"/>
      <c r="GO73" s="204"/>
      <c r="GP73" s="204"/>
      <c r="GQ73" s="204"/>
      <c r="GR73" s="204"/>
      <c r="GS73" s="204"/>
      <c r="GT73" s="204"/>
      <c r="GU73" s="204"/>
      <c r="GV73" s="204"/>
      <c r="GW73" s="204"/>
      <c r="GX73" s="204"/>
      <c r="GY73" s="223"/>
      <c r="HQ73" s="218"/>
      <c r="HR73" s="218"/>
      <c r="HS73" s="218"/>
      <c r="HT73" s="218"/>
      <c r="HU73" s="218"/>
      <c r="HV73" s="218"/>
      <c r="HW73" s="218"/>
      <c r="HX73" s="218"/>
      <c r="HY73" s="218"/>
      <c r="HZ73" s="218"/>
      <c r="IA73" s="218"/>
      <c r="IB73" s="218"/>
      <c r="IC73" s="218"/>
      <c r="ID73" s="218"/>
      <c r="IE73" s="218"/>
      <c r="IF73" s="218"/>
      <c r="IG73" s="218"/>
      <c r="IH73" s="218"/>
      <c r="II73" s="218"/>
      <c r="IJ73" s="218"/>
      <c r="IK73" s="218"/>
      <c r="IL73" s="218"/>
      <c r="IM73" s="218"/>
      <c r="IN73" s="218"/>
      <c r="IO73" s="218"/>
      <c r="IP73" s="218"/>
      <c r="IQ73" s="218"/>
      <c r="IR73" s="218"/>
      <c r="IS73" s="218"/>
      <c r="IT73" s="218"/>
      <c r="IU73" s="218"/>
      <c r="IV73" s="218"/>
      <c r="IW73" s="218"/>
      <c r="IX73" s="218"/>
      <c r="IY73" s="218"/>
      <c r="IZ73" s="218"/>
      <c r="JA73" s="218"/>
      <c r="JB73" s="218"/>
      <c r="JC73" s="218"/>
      <c r="JD73" s="218"/>
      <c r="JE73" s="218"/>
      <c r="JF73" s="218"/>
      <c r="JG73" s="218"/>
      <c r="JH73" s="218"/>
      <c r="JI73" s="218"/>
      <c r="JJ73" s="218"/>
      <c r="JK73" s="218"/>
      <c r="JL73" s="218"/>
      <c r="JM73" s="218"/>
      <c r="JN73" s="218"/>
      <c r="JO73" s="218"/>
      <c r="JP73" s="218"/>
      <c r="JQ73" s="218"/>
      <c r="JR73" s="218"/>
      <c r="JS73" s="218"/>
      <c r="JT73" s="218"/>
      <c r="JU73" s="218"/>
      <c r="JV73" s="218"/>
      <c r="JW73" s="218"/>
      <c r="JX73" s="218"/>
      <c r="JY73" s="218"/>
      <c r="JZ73" s="218"/>
      <c r="KA73" s="218"/>
      <c r="KB73" s="218"/>
      <c r="KC73" s="218"/>
      <c r="KD73" s="218"/>
      <c r="KE73" s="218"/>
      <c r="KF73" s="218"/>
      <c r="KG73" s="218"/>
      <c r="KH73" s="218"/>
      <c r="KI73" s="218"/>
      <c r="KJ73" s="218"/>
      <c r="KK73" s="218"/>
      <c r="KL73" s="218"/>
      <c r="KM73" s="218"/>
      <c r="KN73" s="218"/>
      <c r="KO73" s="218"/>
      <c r="KP73" s="218"/>
      <c r="KQ73" s="218"/>
      <c r="KR73" s="218"/>
      <c r="KS73" s="218"/>
      <c r="KT73" s="218"/>
      <c r="KU73" s="218"/>
      <c r="KV73" s="218"/>
      <c r="KW73" s="218"/>
      <c r="KX73" s="218"/>
      <c r="KY73" s="218"/>
      <c r="KZ73" s="218"/>
      <c r="LA73" s="218"/>
      <c r="LB73" s="218"/>
      <c r="LC73" s="218"/>
      <c r="LD73" s="218"/>
      <c r="LE73" s="218"/>
      <c r="LF73" s="218"/>
      <c r="LG73" s="218"/>
      <c r="LH73" s="218"/>
      <c r="LI73" s="218"/>
      <c r="LJ73" s="218"/>
      <c r="LK73" s="218"/>
      <c r="LL73" s="218"/>
      <c r="LM73" s="218"/>
      <c r="LN73" s="218"/>
      <c r="LO73" s="218"/>
      <c r="LP73" s="218"/>
      <c r="LQ73" s="218"/>
      <c r="LR73" s="218"/>
      <c r="LS73" s="218"/>
      <c r="LT73" s="218"/>
      <c r="LU73" s="218"/>
      <c r="LV73" s="218"/>
      <c r="LW73" s="218"/>
      <c r="LX73" s="218"/>
      <c r="LY73" s="218"/>
      <c r="LZ73" s="218"/>
      <c r="MA73" s="218"/>
      <c r="MB73" s="218"/>
      <c r="MC73" s="218"/>
      <c r="MD73" s="218"/>
      <c r="ME73" s="218"/>
      <c r="MF73" s="218"/>
      <c r="MG73" s="218"/>
      <c r="MH73" s="218"/>
      <c r="MI73" s="218"/>
      <c r="MJ73" s="218"/>
      <c r="MK73" s="218"/>
      <c r="ML73" s="218"/>
      <c r="MM73" s="218"/>
      <c r="MN73" s="218"/>
      <c r="MO73" s="218"/>
      <c r="MP73" s="218"/>
      <c r="MQ73" s="218"/>
      <c r="MR73" s="218"/>
    </row>
    <row r="74" spans="1:356" s="201" customFormat="1" ht="15" customHeight="1" x14ac:dyDescent="0.15">
      <c r="A74" s="7"/>
      <c r="B74" s="199">
        <v>70</v>
      </c>
      <c r="C74" s="510"/>
      <c r="D74" s="507" t="s">
        <v>159</v>
      </c>
      <c r="E74" s="508"/>
      <c r="F74" s="508"/>
      <c r="G74" s="509"/>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c r="CO74" s="211"/>
      <c r="CP74" s="211"/>
      <c r="CQ74" s="211"/>
      <c r="CR74" s="211"/>
      <c r="CS74" s="211"/>
      <c r="CT74" s="211"/>
      <c r="CU74" s="211"/>
      <c r="CV74" s="211"/>
      <c r="CW74" s="211"/>
      <c r="CX74" s="211"/>
      <c r="CY74" s="211"/>
      <c r="CZ74" s="211"/>
      <c r="DA74" s="211"/>
      <c r="DB74" s="211"/>
      <c r="DC74" s="211"/>
      <c r="DD74" s="211"/>
      <c r="DE74" s="211"/>
      <c r="DF74" s="211"/>
      <c r="DG74" s="211"/>
      <c r="DH74" s="211"/>
      <c r="DI74" s="211"/>
      <c r="DJ74" s="211"/>
      <c r="DK74" s="211"/>
      <c r="DL74" s="211"/>
      <c r="DM74" s="211"/>
      <c r="DN74" s="211"/>
      <c r="DO74" s="211"/>
      <c r="DP74" s="211"/>
      <c r="DQ74" s="211"/>
      <c r="DR74" s="211"/>
      <c r="DS74" s="211"/>
      <c r="DT74" s="211"/>
      <c r="DU74" s="211"/>
      <c r="DV74" s="211"/>
      <c r="DW74" s="211"/>
      <c r="DX74" s="211"/>
      <c r="DY74" s="211"/>
      <c r="DZ74" s="211"/>
      <c r="EA74" s="211"/>
      <c r="EB74" s="211"/>
      <c r="EC74" s="211"/>
      <c r="ED74" s="211"/>
      <c r="EE74" s="211"/>
      <c r="EF74" s="211"/>
      <c r="EG74" s="211"/>
      <c r="EH74" s="211"/>
      <c r="EI74" s="211"/>
      <c r="EJ74" s="211"/>
      <c r="EK74" s="211"/>
      <c r="EL74" s="211"/>
      <c r="EM74" s="211"/>
      <c r="EN74" s="211"/>
      <c r="EO74" s="211"/>
      <c r="EP74" s="211"/>
      <c r="EQ74" s="211"/>
      <c r="ER74" s="211"/>
      <c r="ES74" s="211"/>
      <c r="ET74" s="211"/>
      <c r="EU74" s="211"/>
      <c r="EV74" s="211"/>
      <c r="EW74" s="211"/>
      <c r="EX74" s="211"/>
      <c r="EY74" s="211"/>
      <c r="EZ74" s="211"/>
      <c r="FA74" s="211"/>
      <c r="FB74" s="211"/>
      <c r="FC74" s="211"/>
      <c r="FD74" s="211"/>
      <c r="FE74" s="211"/>
      <c r="FF74" s="211"/>
      <c r="FG74" s="211"/>
      <c r="FH74" s="211"/>
      <c r="FI74" s="211"/>
      <c r="FJ74" s="211"/>
      <c r="FK74" s="211"/>
      <c r="FL74" s="211"/>
      <c r="FM74" s="211"/>
      <c r="FN74" s="211"/>
      <c r="FO74" s="211"/>
      <c r="FP74" s="211"/>
      <c r="FQ74" s="211"/>
      <c r="FR74" s="211"/>
      <c r="FS74" s="211"/>
      <c r="FT74" s="211"/>
      <c r="FU74" s="211"/>
      <c r="FV74" s="211"/>
      <c r="FW74" s="211"/>
      <c r="FX74" s="211"/>
      <c r="FY74" s="211"/>
      <c r="FZ74" s="211"/>
      <c r="GA74" s="211"/>
      <c r="GB74" s="211"/>
      <c r="GC74" s="211"/>
      <c r="GD74" s="211"/>
      <c r="GE74" s="211"/>
      <c r="GF74" s="211"/>
      <c r="GG74" s="211"/>
      <c r="GH74" s="211"/>
      <c r="GI74" s="211"/>
      <c r="GJ74" s="211"/>
      <c r="GK74" s="211"/>
      <c r="GL74" s="211"/>
      <c r="GM74" s="211"/>
      <c r="GN74" s="211"/>
      <c r="GO74" s="211"/>
      <c r="GP74" s="211"/>
      <c r="GQ74" s="211"/>
      <c r="GR74" s="211"/>
      <c r="GS74" s="211"/>
      <c r="GT74" s="211"/>
      <c r="GU74" s="211"/>
      <c r="GV74" s="211"/>
      <c r="GW74" s="211"/>
      <c r="GX74" s="211"/>
      <c r="GY74" s="233"/>
      <c r="HQ74" s="218"/>
      <c r="HR74" s="218"/>
      <c r="HS74" s="218"/>
      <c r="HT74" s="218"/>
      <c r="HU74" s="218"/>
      <c r="HV74" s="218"/>
      <c r="HW74" s="218"/>
      <c r="HX74" s="218"/>
      <c r="HY74" s="218"/>
      <c r="HZ74" s="218"/>
      <c r="IA74" s="218"/>
      <c r="IB74" s="218"/>
      <c r="IC74" s="218"/>
      <c r="ID74" s="218"/>
      <c r="IE74" s="218"/>
      <c r="IF74" s="218"/>
      <c r="IG74" s="218"/>
      <c r="IH74" s="218"/>
      <c r="II74" s="218"/>
      <c r="IJ74" s="218"/>
      <c r="IK74" s="218"/>
      <c r="IL74" s="218"/>
      <c r="IM74" s="218"/>
      <c r="IN74" s="218"/>
      <c r="IO74" s="218"/>
      <c r="IP74" s="218"/>
      <c r="IQ74" s="218"/>
      <c r="IR74" s="218"/>
      <c r="IS74" s="218"/>
      <c r="IT74" s="218"/>
      <c r="IU74" s="218"/>
      <c r="IV74" s="218"/>
      <c r="IW74" s="218"/>
      <c r="IX74" s="218"/>
      <c r="IY74" s="218"/>
      <c r="IZ74" s="218"/>
      <c r="JA74" s="218"/>
      <c r="JB74" s="218"/>
      <c r="JC74" s="218"/>
      <c r="JD74" s="218"/>
      <c r="JE74" s="218"/>
      <c r="JF74" s="218"/>
      <c r="JG74" s="218"/>
      <c r="JH74" s="218"/>
      <c r="JI74" s="218"/>
      <c r="JJ74" s="218"/>
      <c r="JK74" s="218"/>
      <c r="JL74" s="218"/>
      <c r="JM74" s="218"/>
      <c r="JN74" s="218"/>
      <c r="JO74" s="218"/>
      <c r="JP74" s="218"/>
      <c r="JQ74" s="218"/>
      <c r="JR74" s="218"/>
      <c r="JS74" s="218"/>
      <c r="JT74" s="218"/>
      <c r="JU74" s="218"/>
      <c r="JV74" s="218"/>
      <c r="JW74" s="218"/>
      <c r="JX74" s="218"/>
      <c r="JY74" s="218"/>
      <c r="JZ74" s="218"/>
      <c r="KA74" s="218"/>
      <c r="KB74" s="218"/>
      <c r="KC74" s="218"/>
      <c r="KD74" s="218"/>
      <c r="KE74" s="218"/>
      <c r="KF74" s="218"/>
      <c r="KG74" s="218"/>
      <c r="KH74" s="218"/>
      <c r="KI74" s="218"/>
      <c r="KJ74" s="218"/>
      <c r="KK74" s="218"/>
      <c r="KL74" s="218"/>
      <c r="KM74" s="218"/>
      <c r="KN74" s="218"/>
      <c r="KO74" s="218"/>
      <c r="KP74" s="218"/>
      <c r="KQ74" s="218"/>
      <c r="KR74" s="218"/>
      <c r="KS74" s="218"/>
      <c r="KT74" s="218"/>
      <c r="KU74" s="218"/>
      <c r="KV74" s="218"/>
      <c r="KW74" s="218"/>
      <c r="KX74" s="218"/>
      <c r="KY74" s="218"/>
      <c r="KZ74" s="218"/>
      <c r="LA74" s="218"/>
      <c r="LB74" s="218"/>
      <c r="LC74" s="218"/>
      <c r="LD74" s="218"/>
      <c r="LE74" s="218"/>
      <c r="LF74" s="218"/>
      <c r="LG74" s="218"/>
      <c r="LH74" s="218"/>
      <c r="LI74" s="218"/>
      <c r="LJ74" s="218"/>
      <c r="LK74" s="218"/>
      <c r="LL74" s="218"/>
      <c r="LM74" s="218"/>
      <c r="LN74" s="218"/>
      <c r="LO74" s="218"/>
      <c r="LP74" s="218"/>
      <c r="LQ74" s="218"/>
      <c r="LR74" s="218"/>
      <c r="LS74" s="218"/>
      <c r="LT74" s="218"/>
      <c r="LU74" s="218"/>
      <c r="LV74" s="218"/>
      <c r="LW74" s="218"/>
      <c r="LX74" s="218"/>
      <c r="LY74" s="218"/>
      <c r="LZ74" s="218"/>
      <c r="MA74" s="218"/>
      <c r="MB74" s="218"/>
      <c r="MC74" s="218"/>
      <c r="MD74" s="218"/>
      <c r="ME74" s="218"/>
      <c r="MF74" s="218"/>
      <c r="MG74" s="218"/>
      <c r="MH74" s="218"/>
      <c r="MI74" s="218"/>
      <c r="MJ74" s="218"/>
      <c r="MK74" s="218"/>
      <c r="ML74" s="218"/>
      <c r="MM74" s="218"/>
      <c r="MN74" s="218"/>
      <c r="MO74" s="218"/>
      <c r="MP74" s="218"/>
      <c r="MQ74" s="218"/>
      <c r="MR74" s="218"/>
    </row>
    <row r="75" spans="1:356" s="201" customFormat="1" ht="15" customHeight="1" x14ac:dyDescent="0.15">
      <c r="A75" s="7"/>
      <c r="B75" s="199">
        <v>71</v>
      </c>
      <c r="C75" s="510"/>
      <c r="D75" s="540" t="s">
        <v>220</v>
      </c>
      <c r="E75" s="507" t="s">
        <v>270</v>
      </c>
      <c r="F75" s="508"/>
      <c r="G75" s="509"/>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c r="CO75" s="211"/>
      <c r="CP75" s="211"/>
      <c r="CQ75" s="211"/>
      <c r="CR75" s="211"/>
      <c r="CS75" s="211"/>
      <c r="CT75" s="211"/>
      <c r="CU75" s="211"/>
      <c r="CV75" s="211"/>
      <c r="CW75" s="211"/>
      <c r="CX75" s="211"/>
      <c r="CY75" s="211"/>
      <c r="CZ75" s="211"/>
      <c r="DA75" s="211"/>
      <c r="DB75" s="211"/>
      <c r="DC75" s="211"/>
      <c r="DD75" s="211"/>
      <c r="DE75" s="211"/>
      <c r="DF75" s="211"/>
      <c r="DG75" s="211"/>
      <c r="DH75" s="211"/>
      <c r="DI75" s="211"/>
      <c r="DJ75" s="211"/>
      <c r="DK75" s="211"/>
      <c r="DL75" s="211"/>
      <c r="DM75" s="211"/>
      <c r="DN75" s="211"/>
      <c r="DO75" s="211"/>
      <c r="DP75" s="211"/>
      <c r="DQ75" s="211"/>
      <c r="DR75" s="211"/>
      <c r="DS75" s="211"/>
      <c r="DT75" s="211"/>
      <c r="DU75" s="211"/>
      <c r="DV75" s="211"/>
      <c r="DW75" s="211"/>
      <c r="DX75" s="211"/>
      <c r="DY75" s="211"/>
      <c r="DZ75" s="211"/>
      <c r="EA75" s="211"/>
      <c r="EB75" s="211"/>
      <c r="EC75" s="211"/>
      <c r="ED75" s="211"/>
      <c r="EE75" s="211"/>
      <c r="EF75" s="211"/>
      <c r="EG75" s="211"/>
      <c r="EH75" s="211"/>
      <c r="EI75" s="211"/>
      <c r="EJ75" s="211"/>
      <c r="EK75" s="211"/>
      <c r="EL75" s="211"/>
      <c r="EM75" s="211"/>
      <c r="EN75" s="211"/>
      <c r="EO75" s="211"/>
      <c r="EP75" s="211"/>
      <c r="EQ75" s="211"/>
      <c r="ER75" s="211"/>
      <c r="ES75" s="211"/>
      <c r="ET75" s="211"/>
      <c r="EU75" s="211"/>
      <c r="EV75" s="211"/>
      <c r="EW75" s="211"/>
      <c r="EX75" s="211"/>
      <c r="EY75" s="211"/>
      <c r="EZ75" s="211"/>
      <c r="FA75" s="211"/>
      <c r="FB75" s="211"/>
      <c r="FC75" s="211"/>
      <c r="FD75" s="211"/>
      <c r="FE75" s="211"/>
      <c r="FF75" s="211"/>
      <c r="FG75" s="211"/>
      <c r="FH75" s="211"/>
      <c r="FI75" s="211"/>
      <c r="FJ75" s="211"/>
      <c r="FK75" s="211"/>
      <c r="FL75" s="211"/>
      <c r="FM75" s="211"/>
      <c r="FN75" s="211"/>
      <c r="FO75" s="211"/>
      <c r="FP75" s="211"/>
      <c r="FQ75" s="211"/>
      <c r="FR75" s="211"/>
      <c r="FS75" s="211"/>
      <c r="FT75" s="211"/>
      <c r="FU75" s="211"/>
      <c r="FV75" s="211"/>
      <c r="FW75" s="211"/>
      <c r="FX75" s="211"/>
      <c r="FY75" s="211"/>
      <c r="FZ75" s="211"/>
      <c r="GA75" s="211"/>
      <c r="GB75" s="211"/>
      <c r="GC75" s="211"/>
      <c r="GD75" s="211"/>
      <c r="GE75" s="211"/>
      <c r="GF75" s="211"/>
      <c r="GG75" s="211"/>
      <c r="GH75" s="211"/>
      <c r="GI75" s="211"/>
      <c r="GJ75" s="211"/>
      <c r="GK75" s="211"/>
      <c r="GL75" s="211"/>
      <c r="GM75" s="211"/>
      <c r="GN75" s="211"/>
      <c r="GO75" s="211"/>
      <c r="GP75" s="211"/>
      <c r="GQ75" s="211"/>
      <c r="GR75" s="211"/>
      <c r="GS75" s="211"/>
      <c r="GT75" s="211"/>
      <c r="GU75" s="211"/>
      <c r="GV75" s="211"/>
      <c r="GW75" s="211"/>
      <c r="GX75" s="211"/>
      <c r="GY75" s="233"/>
      <c r="HQ75" s="218"/>
      <c r="HR75" s="218"/>
      <c r="HS75" s="218"/>
      <c r="HT75" s="218"/>
      <c r="HU75" s="218"/>
      <c r="HV75" s="218"/>
      <c r="HW75" s="218"/>
      <c r="HX75" s="218"/>
      <c r="HY75" s="218"/>
      <c r="HZ75" s="218"/>
      <c r="IA75" s="218"/>
      <c r="IB75" s="218"/>
      <c r="IC75" s="218"/>
      <c r="ID75" s="218"/>
      <c r="IE75" s="218"/>
      <c r="IF75" s="218"/>
      <c r="IG75" s="218"/>
      <c r="IH75" s="218"/>
      <c r="II75" s="218"/>
      <c r="IJ75" s="218"/>
      <c r="IK75" s="218"/>
      <c r="IL75" s="218"/>
      <c r="IM75" s="218"/>
      <c r="IN75" s="218"/>
      <c r="IO75" s="218"/>
      <c r="IP75" s="218"/>
      <c r="IQ75" s="218"/>
      <c r="IR75" s="218"/>
      <c r="IS75" s="218"/>
      <c r="IT75" s="218"/>
      <c r="IU75" s="218"/>
      <c r="IV75" s="218"/>
      <c r="IW75" s="218"/>
      <c r="IX75" s="218"/>
      <c r="IY75" s="218"/>
      <c r="IZ75" s="218"/>
      <c r="JA75" s="218"/>
      <c r="JB75" s="218"/>
      <c r="JC75" s="218"/>
      <c r="JD75" s="218"/>
      <c r="JE75" s="218"/>
      <c r="JF75" s="218"/>
      <c r="JG75" s="218"/>
      <c r="JH75" s="218"/>
      <c r="JI75" s="218"/>
      <c r="JJ75" s="218"/>
      <c r="JK75" s="218"/>
      <c r="JL75" s="218"/>
      <c r="JM75" s="218"/>
      <c r="JN75" s="218"/>
      <c r="JO75" s="218"/>
      <c r="JP75" s="218"/>
      <c r="JQ75" s="218"/>
      <c r="JR75" s="218"/>
      <c r="JS75" s="218"/>
      <c r="JT75" s="218"/>
      <c r="JU75" s="218"/>
      <c r="JV75" s="218"/>
      <c r="JW75" s="218"/>
      <c r="JX75" s="218"/>
      <c r="JY75" s="218"/>
      <c r="JZ75" s="218"/>
      <c r="KA75" s="218"/>
      <c r="KB75" s="218"/>
      <c r="KC75" s="218"/>
      <c r="KD75" s="218"/>
      <c r="KE75" s="218"/>
      <c r="KF75" s="218"/>
      <c r="KG75" s="218"/>
      <c r="KH75" s="218"/>
      <c r="KI75" s="218"/>
      <c r="KJ75" s="218"/>
      <c r="KK75" s="218"/>
      <c r="KL75" s="218"/>
      <c r="KM75" s="218"/>
      <c r="KN75" s="218"/>
      <c r="KO75" s="218"/>
      <c r="KP75" s="218"/>
      <c r="KQ75" s="218"/>
      <c r="KR75" s="218"/>
      <c r="KS75" s="218"/>
      <c r="KT75" s="218"/>
      <c r="KU75" s="218"/>
      <c r="KV75" s="218"/>
      <c r="KW75" s="218"/>
      <c r="KX75" s="218"/>
      <c r="KY75" s="218"/>
      <c r="KZ75" s="218"/>
      <c r="LA75" s="218"/>
      <c r="LB75" s="218"/>
      <c r="LC75" s="218"/>
      <c r="LD75" s="218"/>
      <c r="LE75" s="218"/>
      <c r="LF75" s="218"/>
      <c r="LG75" s="218"/>
      <c r="LH75" s="218"/>
      <c r="LI75" s="218"/>
      <c r="LJ75" s="218"/>
      <c r="LK75" s="218"/>
      <c r="LL75" s="218"/>
      <c r="LM75" s="218"/>
      <c r="LN75" s="218"/>
      <c r="LO75" s="218"/>
      <c r="LP75" s="218"/>
      <c r="LQ75" s="218"/>
      <c r="LR75" s="218"/>
      <c r="LS75" s="218"/>
      <c r="LT75" s="218"/>
      <c r="LU75" s="218"/>
      <c r="LV75" s="218"/>
      <c r="LW75" s="218"/>
      <c r="LX75" s="218"/>
      <c r="LY75" s="218"/>
      <c r="LZ75" s="218"/>
      <c r="MA75" s="218"/>
      <c r="MB75" s="218"/>
      <c r="MC75" s="218"/>
      <c r="MD75" s="218"/>
      <c r="ME75" s="218"/>
      <c r="MF75" s="218"/>
      <c r="MG75" s="218"/>
      <c r="MH75" s="218"/>
      <c r="MI75" s="218"/>
      <c r="MJ75" s="218"/>
      <c r="MK75" s="218"/>
      <c r="ML75" s="218"/>
      <c r="MM75" s="218"/>
      <c r="MN75" s="218"/>
      <c r="MO75" s="218"/>
      <c r="MP75" s="218"/>
      <c r="MQ75" s="218"/>
      <c r="MR75" s="218"/>
    </row>
    <row r="76" spans="1:356" s="201" customFormat="1" ht="15" customHeight="1" x14ac:dyDescent="0.15">
      <c r="A76" s="7"/>
      <c r="B76" s="199">
        <v>72</v>
      </c>
      <c r="C76" s="510"/>
      <c r="D76" s="541"/>
      <c r="E76" s="512" t="s">
        <v>197</v>
      </c>
      <c r="F76" s="499" t="s">
        <v>9</v>
      </c>
      <c r="G76" s="500"/>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c r="CP76" s="211"/>
      <c r="CQ76" s="211"/>
      <c r="CR76" s="211"/>
      <c r="CS76" s="211"/>
      <c r="CT76" s="211"/>
      <c r="CU76" s="211"/>
      <c r="CV76" s="211"/>
      <c r="CW76" s="211"/>
      <c r="CX76" s="211"/>
      <c r="CY76" s="211"/>
      <c r="CZ76" s="211"/>
      <c r="DA76" s="211"/>
      <c r="DB76" s="211"/>
      <c r="DC76" s="211"/>
      <c r="DD76" s="211"/>
      <c r="DE76" s="211"/>
      <c r="DF76" s="211"/>
      <c r="DG76" s="211"/>
      <c r="DH76" s="211"/>
      <c r="DI76" s="211"/>
      <c r="DJ76" s="211"/>
      <c r="DK76" s="211"/>
      <c r="DL76" s="211"/>
      <c r="DM76" s="211"/>
      <c r="DN76" s="211"/>
      <c r="DO76" s="211"/>
      <c r="DP76" s="211"/>
      <c r="DQ76" s="211"/>
      <c r="DR76" s="211"/>
      <c r="DS76" s="211"/>
      <c r="DT76" s="211"/>
      <c r="DU76" s="211"/>
      <c r="DV76" s="211"/>
      <c r="DW76" s="211"/>
      <c r="DX76" s="211"/>
      <c r="DY76" s="211"/>
      <c r="DZ76" s="211"/>
      <c r="EA76" s="211"/>
      <c r="EB76" s="211"/>
      <c r="EC76" s="211"/>
      <c r="ED76" s="211"/>
      <c r="EE76" s="211"/>
      <c r="EF76" s="211"/>
      <c r="EG76" s="211"/>
      <c r="EH76" s="211"/>
      <c r="EI76" s="211"/>
      <c r="EJ76" s="211"/>
      <c r="EK76" s="211"/>
      <c r="EL76" s="211"/>
      <c r="EM76" s="211"/>
      <c r="EN76" s="211"/>
      <c r="EO76" s="211"/>
      <c r="EP76" s="211"/>
      <c r="EQ76" s="211"/>
      <c r="ER76" s="211"/>
      <c r="ES76" s="211"/>
      <c r="ET76" s="211"/>
      <c r="EU76" s="211"/>
      <c r="EV76" s="211"/>
      <c r="EW76" s="211"/>
      <c r="EX76" s="211"/>
      <c r="EY76" s="211"/>
      <c r="EZ76" s="211"/>
      <c r="FA76" s="211"/>
      <c r="FB76" s="211"/>
      <c r="FC76" s="211"/>
      <c r="FD76" s="211"/>
      <c r="FE76" s="211"/>
      <c r="FF76" s="211"/>
      <c r="FG76" s="211"/>
      <c r="FH76" s="211"/>
      <c r="FI76" s="211"/>
      <c r="FJ76" s="211"/>
      <c r="FK76" s="211"/>
      <c r="FL76" s="211"/>
      <c r="FM76" s="211"/>
      <c r="FN76" s="211"/>
      <c r="FO76" s="211"/>
      <c r="FP76" s="211"/>
      <c r="FQ76" s="211"/>
      <c r="FR76" s="211"/>
      <c r="FS76" s="211"/>
      <c r="FT76" s="211"/>
      <c r="FU76" s="211"/>
      <c r="FV76" s="211"/>
      <c r="FW76" s="211"/>
      <c r="FX76" s="211"/>
      <c r="FY76" s="211"/>
      <c r="FZ76" s="211"/>
      <c r="GA76" s="211"/>
      <c r="GB76" s="211"/>
      <c r="GC76" s="211"/>
      <c r="GD76" s="211"/>
      <c r="GE76" s="211"/>
      <c r="GF76" s="211"/>
      <c r="GG76" s="211"/>
      <c r="GH76" s="211"/>
      <c r="GI76" s="211"/>
      <c r="GJ76" s="211"/>
      <c r="GK76" s="211"/>
      <c r="GL76" s="211"/>
      <c r="GM76" s="211"/>
      <c r="GN76" s="211"/>
      <c r="GO76" s="211"/>
      <c r="GP76" s="211"/>
      <c r="GQ76" s="211"/>
      <c r="GR76" s="211"/>
      <c r="GS76" s="211"/>
      <c r="GT76" s="211"/>
      <c r="GU76" s="211"/>
      <c r="GV76" s="211"/>
      <c r="GW76" s="211"/>
      <c r="GX76" s="211"/>
      <c r="GY76" s="233"/>
      <c r="HQ76" s="218"/>
      <c r="HR76" s="218"/>
      <c r="HS76" s="218"/>
      <c r="HT76" s="218"/>
      <c r="HU76" s="218"/>
      <c r="HV76" s="218"/>
      <c r="HW76" s="218"/>
      <c r="HX76" s="218"/>
      <c r="HY76" s="218"/>
      <c r="HZ76" s="218"/>
      <c r="IA76" s="218"/>
      <c r="IB76" s="218"/>
      <c r="IC76" s="218"/>
      <c r="ID76" s="218"/>
      <c r="IE76" s="218"/>
      <c r="IF76" s="218"/>
      <c r="IG76" s="218"/>
      <c r="IH76" s="218"/>
      <c r="II76" s="218"/>
      <c r="IJ76" s="218"/>
      <c r="IK76" s="218"/>
      <c r="IL76" s="218"/>
      <c r="IM76" s="218"/>
      <c r="IN76" s="218"/>
      <c r="IO76" s="218"/>
      <c r="IP76" s="218"/>
      <c r="IQ76" s="218"/>
      <c r="IR76" s="218"/>
      <c r="IS76" s="218"/>
      <c r="IT76" s="218"/>
      <c r="IU76" s="218"/>
      <c r="IV76" s="218"/>
      <c r="IW76" s="218"/>
      <c r="IX76" s="218"/>
      <c r="IY76" s="218"/>
      <c r="IZ76" s="218"/>
      <c r="JA76" s="218"/>
      <c r="JB76" s="218"/>
      <c r="JC76" s="218"/>
      <c r="JD76" s="218"/>
      <c r="JE76" s="218"/>
      <c r="JF76" s="218"/>
      <c r="JG76" s="218"/>
      <c r="JH76" s="218"/>
      <c r="JI76" s="218"/>
      <c r="JJ76" s="218"/>
      <c r="JK76" s="218"/>
      <c r="JL76" s="218"/>
      <c r="JM76" s="218"/>
      <c r="JN76" s="218"/>
      <c r="JO76" s="218"/>
      <c r="JP76" s="218"/>
      <c r="JQ76" s="218"/>
      <c r="JR76" s="218"/>
      <c r="JS76" s="218"/>
      <c r="JT76" s="218"/>
      <c r="JU76" s="218"/>
      <c r="JV76" s="218"/>
      <c r="JW76" s="218"/>
      <c r="JX76" s="218"/>
      <c r="JY76" s="218"/>
      <c r="JZ76" s="218"/>
      <c r="KA76" s="218"/>
      <c r="KB76" s="218"/>
      <c r="KC76" s="218"/>
      <c r="KD76" s="218"/>
      <c r="KE76" s="218"/>
      <c r="KF76" s="218"/>
      <c r="KG76" s="218"/>
      <c r="KH76" s="218"/>
      <c r="KI76" s="218"/>
      <c r="KJ76" s="218"/>
      <c r="KK76" s="218"/>
      <c r="KL76" s="218"/>
      <c r="KM76" s="218"/>
      <c r="KN76" s="218"/>
      <c r="KO76" s="218"/>
      <c r="KP76" s="218"/>
      <c r="KQ76" s="218"/>
      <c r="KR76" s="218"/>
      <c r="KS76" s="218"/>
      <c r="KT76" s="218"/>
      <c r="KU76" s="218"/>
      <c r="KV76" s="218"/>
      <c r="KW76" s="218"/>
      <c r="KX76" s="218"/>
      <c r="KY76" s="218"/>
      <c r="KZ76" s="218"/>
      <c r="LA76" s="218"/>
      <c r="LB76" s="218"/>
      <c r="LC76" s="218"/>
      <c r="LD76" s="218"/>
      <c r="LE76" s="218"/>
      <c r="LF76" s="218"/>
      <c r="LG76" s="218"/>
      <c r="LH76" s="218"/>
      <c r="LI76" s="218"/>
      <c r="LJ76" s="218"/>
      <c r="LK76" s="218"/>
      <c r="LL76" s="218"/>
      <c r="LM76" s="218"/>
      <c r="LN76" s="218"/>
      <c r="LO76" s="218"/>
      <c r="LP76" s="218"/>
      <c r="LQ76" s="218"/>
      <c r="LR76" s="218"/>
      <c r="LS76" s="218"/>
      <c r="LT76" s="218"/>
      <c r="LU76" s="218"/>
      <c r="LV76" s="218"/>
      <c r="LW76" s="218"/>
      <c r="LX76" s="218"/>
      <c r="LY76" s="218"/>
      <c r="LZ76" s="218"/>
      <c r="MA76" s="218"/>
      <c r="MB76" s="218"/>
      <c r="MC76" s="218"/>
      <c r="MD76" s="218"/>
      <c r="ME76" s="218"/>
      <c r="MF76" s="218"/>
      <c r="MG76" s="218"/>
      <c r="MH76" s="218"/>
      <c r="MI76" s="218"/>
      <c r="MJ76" s="218"/>
      <c r="MK76" s="218"/>
      <c r="ML76" s="218"/>
      <c r="MM76" s="218"/>
      <c r="MN76" s="218"/>
      <c r="MO76" s="218"/>
      <c r="MP76" s="218"/>
      <c r="MQ76" s="218"/>
      <c r="MR76" s="218"/>
    </row>
    <row r="77" spans="1:356" s="201" customFormat="1" ht="15" customHeight="1" x14ac:dyDescent="0.15">
      <c r="A77" s="7"/>
      <c r="B77" s="199">
        <v>73</v>
      </c>
      <c r="C77" s="510"/>
      <c r="D77" s="541"/>
      <c r="E77" s="512"/>
      <c r="F77" s="499" t="s">
        <v>151</v>
      </c>
      <c r="G77" s="500"/>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216"/>
      <c r="BC77" s="216"/>
      <c r="BD77" s="216"/>
      <c r="BE77" s="216"/>
      <c r="BF77" s="216"/>
      <c r="BG77" s="216"/>
      <c r="BH77" s="216"/>
      <c r="BI77" s="216"/>
      <c r="BJ77" s="216"/>
      <c r="BK77" s="216"/>
      <c r="BL77" s="216"/>
      <c r="BM77" s="216"/>
      <c r="BN77" s="216"/>
      <c r="BO77" s="216"/>
      <c r="BP77" s="216"/>
      <c r="BQ77" s="216"/>
      <c r="BR77" s="216"/>
      <c r="BS77" s="216"/>
      <c r="BT77" s="216"/>
      <c r="BU77" s="216"/>
      <c r="BV77" s="216"/>
      <c r="BW77" s="216"/>
      <c r="BX77" s="216"/>
      <c r="BY77" s="216"/>
      <c r="BZ77" s="216"/>
      <c r="CA77" s="216"/>
      <c r="CB77" s="216"/>
      <c r="CC77" s="216"/>
      <c r="CD77" s="216"/>
      <c r="CE77" s="216"/>
      <c r="CF77" s="216"/>
      <c r="CG77" s="216"/>
      <c r="CH77" s="216"/>
      <c r="CI77" s="216"/>
      <c r="CJ77" s="216"/>
      <c r="CK77" s="216"/>
      <c r="CL77" s="216"/>
      <c r="CM77" s="216"/>
      <c r="CN77" s="216"/>
      <c r="CO77" s="216"/>
      <c r="CP77" s="216"/>
      <c r="CQ77" s="216"/>
      <c r="CR77" s="216"/>
      <c r="CS77" s="216"/>
      <c r="CT77" s="216"/>
      <c r="CU77" s="216"/>
      <c r="CV77" s="216"/>
      <c r="CW77" s="216"/>
      <c r="CX77" s="216"/>
      <c r="CY77" s="216"/>
      <c r="CZ77" s="216"/>
      <c r="DA77" s="216"/>
      <c r="DB77" s="216"/>
      <c r="DC77" s="216"/>
      <c r="DD77" s="216"/>
      <c r="DE77" s="216"/>
      <c r="DF77" s="216"/>
      <c r="DG77" s="216"/>
      <c r="DH77" s="216"/>
      <c r="DI77" s="216"/>
      <c r="DJ77" s="216"/>
      <c r="DK77" s="216"/>
      <c r="DL77" s="216"/>
      <c r="DM77" s="216"/>
      <c r="DN77" s="216"/>
      <c r="DO77" s="216"/>
      <c r="DP77" s="216"/>
      <c r="DQ77" s="216"/>
      <c r="DR77" s="216"/>
      <c r="DS77" s="216"/>
      <c r="DT77" s="216"/>
      <c r="DU77" s="216"/>
      <c r="DV77" s="216"/>
      <c r="DW77" s="216"/>
      <c r="DX77" s="216"/>
      <c r="DY77" s="216"/>
      <c r="DZ77" s="216"/>
      <c r="EA77" s="216"/>
      <c r="EB77" s="216"/>
      <c r="EC77" s="216"/>
      <c r="ED77" s="216"/>
      <c r="EE77" s="216"/>
      <c r="EF77" s="216"/>
      <c r="EG77" s="216"/>
      <c r="EH77" s="216"/>
      <c r="EI77" s="216"/>
      <c r="EJ77" s="216"/>
      <c r="EK77" s="216"/>
      <c r="EL77" s="216"/>
      <c r="EM77" s="216"/>
      <c r="EN77" s="216"/>
      <c r="EO77" s="216"/>
      <c r="EP77" s="216"/>
      <c r="EQ77" s="216"/>
      <c r="ER77" s="216"/>
      <c r="ES77" s="216"/>
      <c r="ET77" s="216"/>
      <c r="EU77" s="216"/>
      <c r="EV77" s="216"/>
      <c r="EW77" s="216"/>
      <c r="EX77" s="216"/>
      <c r="EY77" s="216"/>
      <c r="EZ77" s="216"/>
      <c r="FA77" s="216"/>
      <c r="FB77" s="216"/>
      <c r="FC77" s="216"/>
      <c r="FD77" s="216"/>
      <c r="FE77" s="216"/>
      <c r="FF77" s="216"/>
      <c r="FG77" s="216"/>
      <c r="FH77" s="216"/>
      <c r="FI77" s="216"/>
      <c r="FJ77" s="216"/>
      <c r="FK77" s="216"/>
      <c r="FL77" s="216"/>
      <c r="FM77" s="216"/>
      <c r="FN77" s="216"/>
      <c r="FO77" s="216"/>
      <c r="FP77" s="216"/>
      <c r="FQ77" s="216"/>
      <c r="FR77" s="216"/>
      <c r="FS77" s="216"/>
      <c r="FT77" s="216"/>
      <c r="FU77" s="216"/>
      <c r="FV77" s="216"/>
      <c r="FW77" s="216"/>
      <c r="FX77" s="216"/>
      <c r="FY77" s="216"/>
      <c r="FZ77" s="216"/>
      <c r="GA77" s="216"/>
      <c r="GB77" s="216"/>
      <c r="GC77" s="216"/>
      <c r="GD77" s="216"/>
      <c r="GE77" s="216"/>
      <c r="GF77" s="216"/>
      <c r="GG77" s="216"/>
      <c r="GH77" s="216"/>
      <c r="GI77" s="216"/>
      <c r="GJ77" s="216"/>
      <c r="GK77" s="216"/>
      <c r="GL77" s="216"/>
      <c r="GM77" s="216"/>
      <c r="GN77" s="216"/>
      <c r="GO77" s="216"/>
      <c r="GP77" s="216"/>
      <c r="GQ77" s="216"/>
      <c r="GR77" s="216"/>
      <c r="GS77" s="216"/>
      <c r="GT77" s="216"/>
      <c r="GU77" s="216"/>
      <c r="GV77" s="216"/>
      <c r="GW77" s="216"/>
      <c r="GX77" s="216"/>
      <c r="GY77" s="238"/>
      <c r="HQ77" s="218"/>
      <c r="HR77" s="218"/>
      <c r="HS77" s="218"/>
      <c r="HT77" s="218"/>
      <c r="HU77" s="218"/>
      <c r="HV77" s="218"/>
      <c r="HW77" s="218"/>
      <c r="HX77" s="218"/>
      <c r="HY77" s="218"/>
      <c r="HZ77" s="218"/>
      <c r="IA77" s="218"/>
      <c r="IB77" s="218"/>
      <c r="IC77" s="218"/>
      <c r="ID77" s="218"/>
      <c r="IE77" s="218"/>
      <c r="IF77" s="218"/>
      <c r="IG77" s="218"/>
      <c r="IH77" s="218"/>
      <c r="II77" s="218"/>
      <c r="IJ77" s="218"/>
      <c r="IK77" s="218"/>
      <c r="IL77" s="218"/>
      <c r="IM77" s="218"/>
      <c r="IN77" s="218"/>
      <c r="IO77" s="218"/>
      <c r="IP77" s="218"/>
      <c r="IQ77" s="218"/>
      <c r="IR77" s="218"/>
      <c r="IS77" s="218"/>
      <c r="IT77" s="218"/>
      <c r="IU77" s="218"/>
      <c r="IV77" s="218"/>
      <c r="IW77" s="218"/>
      <c r="IX77" s="218"/>
      <c r="IY77" s="218"/>
      <c r="IZ77" s="218"/>
      <c r="JA77" s="218"/>
      <c r="JB77" s="218"/>
      <c r="JC77" s="218"/>
      <c r="JD77" s="218"/>
      <c r="JE77" s="218"/>
      <c r="JF77" s="218"/>
      <c r="JG77" s="218"/>
      <c r="JH77" s="218"/>
      <c r="JI77" s="218"/>
      <c r="JJ77" s="218"/>
      <c r="JK77" s="218"/>
      <c r="JL77" s="218"/>
      <c r="JM77" s="218"/>
      <c r="JN77" s="218"/>
      <c r="JO77" s="218"/>
      <c r="JP77" s="218"/>
      <c r="JQ77" s="218"/>
      <c r="JR77" s="218"/>
      <c r="JS77" s="218"/>
      <c r="JT77" s="218"/>
      <c r="JU77" s="218"/>
      <c r="JV77" s="218"/>
      <c r="JW77" s="218"/>
      <c r="JX77" s="218"/>
      <c r="JY77" s="218"/>
      <c r="JZ77" s="218"/>
      <c r="KA77" s="218"/>
      <c r="KB77" s="218"/>
      <c r="KC77" s="218"/>
      <c r="KD77" s="218"/>
      <c r="KE77" s="218"/>
      <c r="KF77" s="218"/>
      <c r="KG77" s="218"/>
      <c r="KH77" s="218"/>
      <c r="KI77" s="218"/>
      <c r="KJ77" s="218"/>
      <c r="KK77" s="218"/>
      <c r="KL77" s="218"/>
      <c r="KM77" s="218"/>
      <c r="KN77" s="218"/>
      <c r="KO77" s="218"/>
      <c r="KP77" s="218"/>
      <c r="KQ77" s="218"/>
      <c r="KR77" s="218"/>
      <c r="KS77" s="218"/>
      <c r="KT77" s="218"/>
      <c r="KU77" s="218"/>
      <c r="KV77" s="218"/>
      <c r="KW77" s="218"/>
      <c r="KX77" s="218"/>
      <c r="KY77" s="218"/>
      <c r="KZ77" s="218"/>
      <c r="LA77" s="218"/>
      <c r="LB77" s="218"/>
      <c r="LC77" s="218"/>
      <c r="LD77" s="218"/>
      <c r="LE77" s="218"/>
      <c r="LF77" s="218"/>
      <c r="LG77" s="218"/>
      <c r="LH77" s="218"/>
      <c r="LI77" s="218"/>
      <c r="LJ77" s="218"/>
      <c r="LK77" s="218"/>
      <c r="LL77" s="218"/>
      <c r="LM77" s="218"/>
      <c r="LN77" s="218"/>
      <c r="LO77" s="218"/>
      <c r="LP77" s="218"/>
      <c r="LQ77" s="218"/>
      <c r="LR77" s="218"/>
      <c r="LS77" s="218"/>
      <c r="LT77" s="218"/>
      <c r="LU77" s="218"/>
      <c r="LV77" s="218"/>
      <c r="LW77" s="218"/>
      <c r="LX77" s="218"/>
      <c r="LY77" s="218"/>
      <c r="LZ77" s="218"/>
      <c r="MA77" s="218"/>
      <c r="MB77" s="218"/>
      <c r="MC77" s="218"/>
      <c r="MD77" s="218"/>
      <c r="ME77" s="218"/>
      <c r="MF77" s="218"/>
      <c r="MG77" s="218"/>
      <c r="MH77" s="218"/>
      <c r="MI77" s="218"/>
      <c r="MJ77" s="218"/>
      <c r="MK77" s="218"/>
      <c r="ML77" s="218"/>
      <c r="MM77" s="218"/>
      <c r="MN77" s="218"/>
      <c r="MO77" s="218"/>
      <c r="MP77" s="218"/>
      <c r="MQ77" s="218"/>
      <c r="MR77" s="218"/>
    </row>
    <row r="78" spans="1:356" s="201" customFormat="1" ht="15" customHeight="1" x14ac:dyDescent="0.15">
      <c r="A78" s="7"/>
      <c r="B78" s="199">
        <v>74</v>
      </c>
      <c r="C78" s="510"/>
      <c r="D78" s="541"/>
      <c r="E78" s="512"/>
      <c r="F78" s="499" t="s">
        <v>152</v>
      </c>
      <c r="G78" s="500"/>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c r="BO78" s="204"/>
      <c r="BP78" s="204"/>
      <c r="BQ78" s="204"/>
      <c r="BR78" s="204"/>
      <c r="BS78" s="204"/>
      <c r="BT78" s="204"/>
      <c r="BU78" s="204"/>
      <c r="BV78" s="204"/>
      <c r="BW78" s="204"/>
      <c r="BX78" s="204"/>
      <c r="BY78" s="204"/>
      <c r="BZ78" s="204"/>
      <c r="CA78" s="204"/>
      <c r="CB78" s="204"/>
      <c r="CC78" s="204"/>
      <c r="CD78" s="204"/>
      <c r="CE78" s="204"/>
      <c r="CF78" s="204"/>
      <c r="CG78" s="204"/>
      <c r="CH78" s="204"/>
      <c r="CI78" s="204"/>
      <c r="CJ78" s="204"/>
      <c r="CK78" s="204"/>
      <c r="CL78" s="204"/>
      <c r="CM78" s="204"/>
      <c r="CN78" s="204"/>
      <c r="CO78" s="204"/>
      <c r="CP78" s="204"/>
      <c r="CQ78" s="204"/>
      <c r="CR78" s="204"/>
      <c r="CS78" s="204"/>
      <c r="CT78" s="204"/>
      <c r="CU78" s="204"/>
      <c r="CV78" s="204"/>
      <c r="CW78" s="204"/>
      <c r="CX78" s="204"/>
      <c r="CY78" s="204"/>
      <c r="CZ78" s="204"/>
      <c r="DA78" s="204"/>
      <c r="DB78" s="204"/>
      <c r="DC78" s="204"/>
      <c r="DD78" s="204"/>
      <c r="DE78" s="204"/>
      <c r="DF78" s="204"/>
      <c r="DG78" s="204"/>
      <c r="DH78" s="204"/>
      <c r="DI78" s="204"/>
      <c r="DJ78" s="204"/>
      <c r="DK78" s="204"/>
      <c r="DL78" s="204"/>
      <c r="DM78" s="204"/>
      <c r="DN78" s="204"/>
      <c r="DO78" s="204"/>
      <c r="DP78" s="204"/>
      <c r="DQ78" s="204"/>
      <c r="DR78" s="204"/>
      <c r="DS78" s="204"/>
      <c r="DT78" s="204"/>
      <c r="DU78" s="204"/>
      <c r="DV78" s="204"/>
      <c r="DW78" s="204"/>
      <c r="DX78" s="204"/>
      <c r="DY78" s="204"/>
      <c r="DZ78" s="204"/>
      <c r="EA78" s="204"/>
      <c r="EB78" s="204"/>
      <c r="EC78" s="204"/>
      <c r="ED78" s="204"/>
      <c r="EE78" s="204"/>
      <c r="EF78" s="204"/>
      <c r="EG78" s="204"/>
      <c r="EH78" s="204"/>
      <c r="EI78" s="204"/>
      <c r="EJ78" s="204"/>
      <c r="EK78" s="204"/>
      <c r="EL78" s="204"/>
      <c r="EM78" s="204"/>
      <c r="EN78" s="204"/>
      <c r="EO78" s="204"/>
      <c r="EP78" s="204"/>
      <c r="EQ78" s="204"/>
      <c r="ER78" s="204"/>
      <c r="ES78" s="204"/>
      <c r="ET78" s="204"/>
      <c r="EU78" s="204"/>
      <c r="EV78" s="204"/>
      <c r="EW78" s="204"/>
      <c r="EX78" s="204"/>
      <c r="EY78" s="204"/>
      <c r="EZ78" s="204"/>
      <c r="FA78" s="204"/>
      <c r="FB78" s="204"/>
      <c r="FC78" s="204"/>
      <c r="FD78" s="204"/>
      <c r="FE78" s="204"/>
      <c r="FF78" s="204"/>
      <c r="FG78" s="204"/>
      <c r="FH78" s="204"/>
      <c r="FI78" s="204"/>
      <c r="FJ78" s="204"/>
      <c r="FK78" s="204"/>
      <c r="FL78" s="204"/>
      <c r="FM78" s="204"/>
      <c r="FN78" s="204"/>
      <c r="FO78" s="204"/>
      <c r="FP78" s="204"/>
      <c r="FQ78" s="204"/>
      <c r="FR78" s="204"/>
      <c r="FS78" s="204"/>
      <c r="FT78" s="204"/>
      <c r="FU78" s="204"/>
      <c r="FV78" s="204"/>
      <c r="FW78" s="204"/>
      <c r="FX78" s="204"/>
      <c r="FY78" s="204"/>
      <c r="FZ78" s="204"/>
      <c r="GA78" s="204"/>
      <c r="GB78" s="204"/>
      <c r="GC78" s="204"/>
      <c r="GD78" s="204"/>
      <c r="GE78" s="204"/>
      <c r="GF78" s="204"/>
      <c r="GG78" s="204"/>
      <c r="GH78" s="204"/>
      <c r="GI78" s="204"/>
      <c r="GJ78" s="204"/>
      <c r="GK78" s="204"/>
      <c r="GL78" s="204"/>
      <c r="GM78" s="204"/>
      <c r="GN78" s="204"/>
      <c r="GO78" s="204"/>
      <c r="GP78" s="204"/>
      <c r="GQ78" s="204"/>
      <c r="GR78" s="204"/>
      <c r="GS78" s="204"/>
      <c r="GT78" s="204"/>
      <c r="GU78" s="204"/>
      <c r="GV78" s="204"/>
      <c r="GW78" s="204"/>
      <c r="GX78" s="204"/>
      <c r="GY78" s="223"/>
      <c r="HQ78" s="218"/>
      <c r="HR78" s="218"/>
      <c r="HS78" s="218"/>
      <c r="HT78" s="218"/>
      <c r="HU78" s="218"/>
      <c r="HV78" s="218"/>
      <c r="HW78" s="218"/>
      <c r="HX78" s="218"/>
      <c r="HY78" s="218"/>
      <c r="HZ78" s="218"/>
      <c r="IA78" s="218"/>
      <c r="IB78" s="218"/>
      <c r="IC78" s="218"/>
      <c r="ID78" s="218"/>
      <c r="IE78" s="218"/>
      <c r="IF78" s="218"/>
      <c r="IG78" s="218"/>
      <c r="IH78" s="218"/>
      <c r="II78" s="218"/>
      <c r="IJ78" s="218"/>
      <c r="IK78" s="218"/>
      <c r="IL78" s="218"/>
      <c r="IM78" s="218"/>
      <c r="IN78" s="218"/>
      <c r="IO78" s="218"/>
      <c r="IP78" s="218"/>
      <c r="IQ78" s="218"/>
      <c r="IR78" s="218"/>
      <c r="IS78" s="218"/>
      <c r="IT78" s="218"/>
      <c r="IU78" s="218"/>
      <c r="IV78" s="218"/>
      <c r="IW78" s="218"/>
      <c r="IX78" s="218"/>
      <c r="IY78" s="218"/>
      <c r="IZ78" s="218"/>
      <c r="JA78" s="218"/>
      <c r="JB78" s="218"/>
      <c r="JC78" s="218"/>
      <c r="JD78" s="218"/>
      <c r="JE78" s="218"/>
      <c r="JF78" s="218"/>
      <c r="JG78" s="218"/>
      <c r="JH78" s="218"/>
      <c r="JI78" s="218"/>
      <c r="JJ78" s="218"/>
      <c r="JK78" s="218"/>
      <c r="JL78" s="218"/>
      <c r="JM78" s="218"/>
      <c r="JN78" s="218"/>
      <c r="JO78" s="218"/>
      <c r="JP78" s="218"/>
      <c r="JQ78" s="218"/>
      <c r="JR78" s="218"/>
      <c r="JS78" s="218"/>
      <c r="JT78" s="218"/>
      <c r="JU78" s="218"/>
      <c r="JV78" s="218"/>
      <c r="JW78" s="218"/>
      <c r="JX78" s="218"/>
      <c r="JY78" s="218"/>
      <c r="JZ78" s="218"/>
      <c r="KA78" s="218"/>
      <c r="KB78" s="218"/>
      <c r="KC78" s="218"/>
      <c r="KD78" s="218"/>
      <c r="KE78" s="218"/>
      <c r="KF78" s="218"/>
      <c r="KG78" s="218"/>
      <c r="KH78" s="218"/>
      <c r="KI78" s="218"/>
      <c r="KJ78" s="218"/>
      <c r="KK78" s="218"/>
      <c r="KL78" s="218"/>
      <c r="KM78" s="218"/>
      <c r="KN78" s="218"/>
      <c r="KO78" s="218"/>
      <c r="KP78" s="218"/>
      <c r="KQ78" s="218"/>
      <c r="KR78" s="218"/>
      <c r="KS78" s="218"/>
      <c r="KT78" s="218"/>
      <c r="KU78" s="218"/>
      <c r="KV78" s="218"/>
      <c r="KW78" s="218"/>
      <c r="KX78" s="218"/>
      <c r="KY78" s="218"/>
      <c r="KZ78" s="218"/>
      <c r="LA78" s="218"/>
      <c r="LB78" s="218"/>
      <c r="LC78" s="218"/>
      <c r="LD78" s="218"/>
      <c r="LE78" s="218"/>
      <c r="LF78" s="218"/>
      <c r="LG78" s="218"/>
      <c r="LH78" s="218"/>
      <c r="LI78" s="218"/>
      <c r="LJ78" s="218"/>
      <c r="LK78" s="218"/>
      <c r="LL78" s="218"/>
      <c r="LM78" s="218"/>
      <c r="LN78" s="218"/>
      <c r="LO78" s="218"/>
      <c r="LP78" s="218"/>
      <c r="LQ78" s="218"/>
      <c r="LR78" s="218"/>
      <c r="LS78" s="218"/>
      <c r="LT78" s="218"/>
      <c r="LU78" s="218"/>
      <c r="LV78" s="218"/>
      <c r="LW78" s="218"/>
      <c r="LX78" s="218"/>
      <c r="LY78" s="218"/>
      <c r="LZ78" s="218"/>
      <c r="MA78" s="218"/>
      <c r="MB78" s="218"/>
      <c r="MC78" s="218"/>
      <c r="MD78" s="218"/>
      <c r="ME78" s="218"/>
      <c r="MF78" s="218"/>
      <c r="MG78" s="218"/>
      <c r="MH78" s="218"/>
      <c r="MI78" s="218"/>
      <c r="MJ78" s="218"/>
      <c r="MK78" s="218"/>
      <c r="ML78" s="218"/>
      <c r="MM78" s="218"/>
      <c r="MN78" s="218"/>
      <c r="MO78" s="218"/>
      <c r="MP78" s="218"/>
      <c r="MQ78" s="218"/>
      <c r="MR78" s="218"/>
    </row>
    <row r="79" spans="1:356" s="201" customFormat="1" ht="15" customHeight="1" x14ac:dyDescent="0.15">
      <c r="A79" s="7"/>
      <c r="B79" s="199">
        <v>75</v>
      </c>
      <c r="C79" s="510"/>
      <c r="D79" s="541"/>
      <c r="E79" s="512"/>
      <c r="F79" s="550" t="s">
        <v>372</v>
      </c>
      <c r="G79" s="551"/>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6"/>
      <c r="BE79" s="206"/>
      <c r="BF79" s="206"/>
      <c r="BG79" s="206"/>
      <c r="BH79" s="206"/>
      <c r="BI79" s="206"/>
      <c r="BJ79" s="206"/>
      <c r="BK79" s="206"/>
      <c r="BL79" s="206"/>
      <c r="BM79" s="206"/>
      <c r="BN79" s="206"/>
      <c r="BO79" s="206"/>
      <c r="BP79" s="206"/>
      <c r="BQ79" s="206"/>
      <c r="BR79" s="206"/>
      <c r="BS79" s="206"/>
      <c r="BT79" s="206"/>
      <c r="BU79" s="206"/>
      <c r="BV79" s="206"/>
      <c r="BW79" s="206"/>
      <c r="BX79" s="206"/>
      <c r="BY79" s="206"/>
      <c r="BZ79" s="206"/>
      <c r="CA79" s="206"/>
      <c r="CB79" s="206"/>
      <c r="CC79" s="206"/>
      <c r="CD79" s="206"/>
      <c r="CE79" s="206"/>
      <c r="CF79" s="206"/>
      <c r="CG79" s="206"/>
      <c r="CH79" s="206"/>
      <c r="CI79" s="206"/>
      <c r="CJ79" s="206"/>
      <c r="CK79" s="206"/>
      <c r="CL79" s="206"/>
      <c r="CM79" s="206"/>
      <c r="CN79" s="206"/>
      <c r="CO79" s="206"/>
      <c r="CP79" s="206"/>
      <c r="CQ79" s="206"/>
      <c r="CR79" s="206"/>
      <c r="CS79" s="206"/>
      <c r="CT79" s="206"/>
      <c r="CU79" s="206"/>
      <c r="CV79" s="206"/>
      <c r="CW79" s="206"/>
      <c r="CX79" s="206"/>
      <c r="CY79" s="206"/>
      <c r="CZ79" s="206"/>
      <c r="DA79" s="206"/>
      <c r="DB79" s="206"/>
      <c r="DC79" s="206"/>
      <c r="DD79" s="206"/>
      <c r="DE79" s="206"/>
      <c r="DF79" s="206"/>
      <c r="DG79" s="206"/>
      <c r="DH79" s="206"/>
      <c r="DI79" s="206"/>
      <c r="DJ79" s="206"/>
      <c r="DK79" s="206"/>
      <c r="DL79" s="206"/>
      <c r="DM79" s="206"/>
      <c r="DN79" s="206"/>
      <c r="DO79" s="206"/>
      <c r="DP79" s="206"/>
      <c r="DQ79" s="206"/>
      <c r="DR79" s="206"/>
      <c r="DS79" s="206"/>
      <c r="DT79" s="206"/>
      <c r="DU79" s="206"/>
      <c r="DV79" s="206"/>
      <c r="DW79" s="206"/>
      <c r="DX79" s="206"/>
      <c r="DY79" s="206"/>
      <c r="DZ79" s="206"/>
      <c r="EA79" s="206"/>
      <c r="EB79" s="206"/>
      <c r="EC79" s="206"/>
      <c r="ED79" s="206"/>
      <c r="EE79" s="206"/>
      <c r="EF79" s="206"/>
      <c r="EG79" s="206"/>
      <c r="EH79" s="206"/>
      <c r="EI79" s="206"/>
      <c r="EJ79" s="206"/>
      <c r="EK79" s="206"/>
      <c r="EL79" s="206"/>
      <c r="EM79" s="206"/>
      <c r="EN79" s="206"/>
      <c r="EO79" s="206"/>
      <c r="EP79" s="206"/>
      <c r="EQ79" s="206"/>
      <c r="ER79" s="206"/>
      <c r="ES79" s="206"/>
      <c r="ET79" s="206"/>
      <c r="EU79" s="206"/>
      <c r="EV79" s="206"/>
      <c r="EW79" s="206"/>
      <c r="EX79" s="206"/>
      <c r="EY79" s="206"/>
      <c r="EZ79" s="206"/>
      <c r="FA79" s="206"/>
      <c r="FB79" s="206"/>
      <c r="FC79" s="206"/>
      <c r="FD79" s="206"/>
      <c r="FE79" s="206"/>
      <c r="FF79" s="206"/>
      <c r="FG79" s="206"/>
      <c r="FH79" s="206"/>
      <c r="FI79" s="206"/>
      <c r="FJ79" s="206"/>
      <c r="FK79" s="206"/>
      <c r="FL79" s="206"/>
      <c r="FM79" s="206"/>
      <c r="FN79" s="206"/>
      <c r="FO79" s="206"/>
      <c r="FP79" s="206"/>
      <c r="FQ79" s="206"/>
      <c r="FR79" s="206"/>
      <c r="FS79" s="206"/>
      <c r="FT79" s="206"/>
      <c r="FU79" s="206"/>
      <c r="FV79" s="206"/>
      <c r="FW79" s="206"/>
      <c r="FX79" s="206"/>
      <c r="FY79" s="206"/>
      <c r="FZ79" s="206"/>
      <c r="GA79" s="206"/>
      <c r="GB79" s="206"/>
      <c r="GC79" s="206"/>
      <c r="GD79" s="206"/>
      <c r="GE79" s="206"/>
      <c r="GF79" s="206"/>
      <c r="GG79" s="206"/>
      <c r="GH79" s="206"/>
      <c r="GI79" s="206"/>
      <c r="GJ79" s="206"/>
      <c r="GK79" s="206"/>
      <c r="GL79" s="206"/>
      <c r="GM79" s="206"/>
      <c r="GN79" s="206"/>
      <c r="GO79" s="206"/>
      <c r="GP79" s="206"/>
      <c r="GQ79" s="206"/>
      <c r="GR79" s="206"/>
      <c r="GS79" s="206"/>
      <c r="GT79" s="206"/>
      <c r="GU79" s="206"/>
      <c r="GV79" s="206"/>
      <c r="GW79" s="206"/>
      <c r="GX79" s="206"/>
      <c r="GY79" s="226"/>
      <c r="HQ79" s="218"/>
      <c r="HR79" s="218"/>
      <c r="HS79" s="218"/>
      <c r="HT79" s="218"/>
      <c r="HU79" s="218"/>
      <c r="HV79" s="218"/>
      <c r="HW79" s="218"/>
      <c r="HX79" s="218"/>
      <c r="HY79" s="218"/>
      <c r="HZ79" s="218"/>
      <c r="IA79" s="218"/>
      <c r="IB79" s="218"/>
      <c r="IC79" s="218"/>
      <c r="ID79" s="218"/>
      <c r="IE79" s="218"/>
      <c r="IF79" s="218"/>
      <c r="IG79" s="218"/>
      <c r="IH79" s="218"/>
      <c r="II79" s="218"/>
      <c r="IJ79" s="218"/>
      <c r="IK79" s="218"/>
      <c r="IL79" s="218"/>
      <c r="IM79" s="218"/>
      <c r="IN79" s="218"/>
      <c r="IO79" s="218"/>
      <c r="IP79" s="218"/>
      <c r="IQ79" s="218"/>
      <c r="IR79" s="218"/>
      <c r="IS79" s="218"/>
      <c r="IT79" s="218"/>
      <c r="IU79" s="218"/>
      <c r="IV79" s="218"/>
      <c r="IW79" s="218"/>
      <c r="IX79" s="218"/>
      <c r="IY79" s="218"/>
      <c r="IZ79" s="218"/>
      <c r="JA79" s="218"/>
      <c r="JB79" s="218"/>
      <c r="JC79" s="218"/>
      <c r="JD79" s="218"/>
      <c r="JE79" s="218"/>
      <c r="JF79" s="218"/>
      <c r="JG79" s="218"/>
      <c r="JH79" s="218"/>
      <c r="JI79" s="218"/>
      <c r="JJ79" s="218"/>
      <c r="JK79" s="218"/>
      <c r="JL79" s="218"/>
      <c r="JM79" s="218"/>
      <c r="JN79" s="218"/>
      <c r="JO79" s="218"/>
      <c r="JP79" s="218"/>
      <c r="JQ79" s="218"/>
      <c r="JR79" s="218"/>
      <c r="JS79" s="218"/>
      <c r="JT79" s="218"/>
      <c r="JU79" s="218"/>
      <c r="JV79" s="218"/>
      <c r="JW79" s="218"/>
      <c r="JX79" s="218"/>
      <c r="JY79" s="218"/>
      <c r="JZ79" s="218"/>
      <c r="KA79" s="218"/>
      <c r="KB79" s="218"/>
      <c r="KC79" s="218"/>
      <c r="KD79" s="218"/>
      <c r="KE79" s="218"/>
      <c r="KF79" s="218"/>
      <c r="KG79" s="218"/>
      <c r="KH79" s="218"/>
      <c r="KI79" s="218"/>
      <c r="KJ79" s="218"/>
      <c r="KK79" s="218"/>
      <c r="KL79" s="218"/>
      <c r="KM79" s="218"/>
      <c r="KN79" s="218"/>
      <c r="KO79" s="218"/>
      <c r="KP79" s="218"/>
      <c r="KQ79" s="218"/>
      <c r="KR79" s="218"/>
      <c r="KS79" s="218"/>
      <c r="KT79" s="218"/>
      <c r="KU79" s="218"/>
      <c r="KV79" s="218"/>
      <c r="KW79" s="218"/>
      <c r="KX79" s="218"/>
      <c r="KY79" s="218"/>
      <c r="KZ79" s="218"/>
      <c r="LA79" s="218"/>
      <c r="LB79" s="218"/>
      <c r="LC79" s="218"/>
      <c r="LD79" s="218"/>
      <c r="LE79" s="218"/>
      <c r="LF79" s="218"/>
      <c r="LG79" s="218"/>
      <c r="LH79" s="218"/>
      <c r="LI79" s="218"/>
      <c r="LJ79" s="218"/>
      <c r="LK79" s="218"/>
      <c r="LL79" s="218"/>
      <c r="LM79" s="218"/>
      <c r="LN79" s="218"/>
      <c r="LO79" s="218"/>
      <c r="LP79" s="218"/>
      <c r="LQ79" s="218"/>
      <c r="LR79" s="218"/>
      <c r="LS79" s="218"/>
      <c r="LT79" s="218"/>
      <c r="LU79" s="218"/>
      <c r="LV79" s="218"/>
      <c r="LW79" s="218"/>
      <c r="LX79" s="218"/>
      <c r="LY79" s="218"/>
      <c r="LZ79" s="218"/>
      <c r="MA79" s="218"/>
      <c r="MB79" s="218"/>
      <c r="MC79" s="218"/>
      <c r="MD79" s="218"/>
      <c r="ME79" s="218"/>
      <c r="MF79" s="218"/>
      <c r="MG79" s="218"/>
      <c r="MH79" s="218"/>
      <c r="MI79" s="218"/>
      <c r="MJ79" s="218"/>
      <c r="MK79" s="218"/>
      <c r="ML79" s="218"/>
      <c r="MM79" s="218"/>
      <c r="MN79" s="218"/>
      <c r="MO79" s="218"/>
      <c r="MP79" s="218"/>
      <c r="MQ79" s="218"/>
      <c r="MR79" s="218"/>
    </row>
    <row r="80" spans="1:356" s="201" customFormat="1" ht="13.5" x14ac:dyDescent="0.15">
      <c r="A80" s="7"/>
      <c r="B80" s="199">
        <v>76</v>
      </c>
      <c r="C80" s="510"/>
      <c r="D80" s="541"/>
      <c r="E80" s="512" t="s">
        <v>198</v>
      </c>
      <c r="F80" s="499" t="s">
        <v>9</v>
      </c>
      <c r="G80" s="500"/>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c r="CF80" s="211"/>
      <c r="CG80" s="211"/>
      <c r="CH80" s="211"/>
      <c r="CI80" s="211"/>
      <c r="CJ80" s="211"/>
      <c r="CK80" s="211"/>
      <c r="CL80" s="211"/>
      <c r="CM80" s="211"/>
      <c r="CN80" s="211"/>
      <c r="CO80" s="211"/>
      <c r="CP80" s="211"/>
      <c r="CQ80" s="211"/>
      <c r="CR80" s="211"/>
      <c r="CS80" s="211"/>
      <c r="CT80" s="211"/>
      <c r="CU80" s="211"/>
      <c r="CV80" s="211"/>
      <c r="CW80" s="211"/>
      <c r="CX80" s="211"/>
      <c r="CY80" s="211"/>
      <c r="CZ80" s="211"/>
      <c r="DA80" s="211"/>
      <c r="DB80" s="211"/>
      <c r="DC80" s="211"/>
      <c r="DD80" s="211"/>
      <c r="DE80" s="211"/>
      <c r="DF80" s="211"/>
      <c r="DG80" s="211"/>
      <c r="DH80" s="211"/>
      <c r="DI80" s="211"/>
      <c r="DJ80" s="211"/>
      <c r="DK80" s="211"/>
      <c r="DL80" s="211"/>
      <c r="DM80" s="211"/>
      <c r="DN80" s="211"/>
      <c r="DO80" s="211"/>
      <c r="DP80" s="211"/>
      <c r="DQ80" s="211"/>
      <c r="DR80" s="211"/>
      <c r="DS80" s="211"/>
      <c r="DT80" s="211"/>
      <c r="DU80" s="211"/>
      <c r="DV80" s="211"/>
      <c r="DW80" s="211"/>
      <c r="DX80" s="211"/>
      <c r="DY80" s="211"/>
      <c r="DZ80" s="211"/>
      <c r="EA80" s="211"/>
      <c r="EB80" s="211"/>
      <c r="EC80" s="211"/>
      <c r="ED80" s="211"/>
      <c r="EE80" s="211"/>
      <c r="EF80" s="211"/>
      <c r="EG80" s="211"/>
      <c r="EH80" s="211"/>
      <c r="EI80" s="211"/>
      <c r="EJ80" s="211"/>
      <c r="EK80" s="211"/>
      <c r="EL80" s="211"/>
      <c r="EM80" s="211"/>
      <c r="EN80" s="211"/>
      <c r="EO80" s="211"/>
      <c r="EP80" s="211"/>
      <c r="EQ80" s="211"/>
      <c r="ER80" s="211"/>
      <c r="ES80" s="211"/>
      <c r="ET80" s="211"/>
      <c r="EU80" s="211"/>
      <c r="EV80" s="211"/>
      <c r="EW80" s="211"/>
      <c r="EX80" s="211"/>
      <c r="EY80" s="211"/>
      <c r="EZ80" s="211"/>
      <c r="FA80" s="211"/>
      <c r="FB80" s="211"/>
      <c r="FC80" s="211"/>
      <c r="FD80" s="211"/>
      <c r="FE80" s="211"/>
      <c r="FF80" s="211"/>
      <c r="FG80" s="211"/>
      <c r="FH80" s="211"/>
      <c r="FI80" s="211"/>
      <c r="FJ80" s="211"/>
      <c r="FK80" s="211"/>
      <c r="FL80" s="211"/>
      <c r="FM80" s="211"/>
      <c r="FN80" s="211"/>
      <c r="FO80" s="211"/>
      <c r="FP80" s="211"/>
      <c r="FQ80" s="211"/>
      <c r="FR80" s="211"/>
      <c r="FS80" s="211"/>
      <c r="FT80" s="211"/>
      <c r="FU80" s="211"/>
      <c r="FV80" s="211"/>
      <c r="FW80" s="211"/>
      <c r="FX80" s="211"/>
      <c r="FY80" s="211"/>
      <c r="FZ80" s="211"/>
      <c r="GA80" s="211"/>
      <c r="GB80" s="211"/>
      <c r="GC80" s="211"/>
      <c r="GD80" s="211"/>
      <c r="GE80" s="211"/>
      <c r="GF80" s="211"/>
      <c r="GG80" s="211"/>
      <c r="GH80" s="211"/>
      <c r="GI80" s="211"/>
      <c r="GJ80" s="211"/>
      <c r="GK80" s="211"/>
      <c r="GL80" s="211"/>
      <c r="GM80" s="211"/>
      <c r="GN80" s="211"/>
      <c r="GO80" s="211"/>
      <c r="GP80" s="211"/>
      <c r="GQ80" s="211"/>
      <c r="GR80" s="211"/>
      <c r="GS80" s="211"/>
      <c r="GT80" s="211"/>
      <c r="GU80" s="211"/>
      <c r="GV80" s="211"/>
      <c r="GW80" s="211"/>
      <c r="GX80" s="211"/>
      <c r="GY80" s="233"/>
      <c r="HQ80" s="218"/>
      <c r="HR80" s="218"/>
      <c r="HS80" s="218"/>
      <c r="HT80" s="218"/>
      <c r="HU80" s="218"/>
      <c r="HV80" s="218"/>
      <c r="HW80" s="218"/>
      <c r="HX80" s="218"/>
      <c r="HY80" s="218"/>
      <c r="HZ80" s="218"/>
      <c r="IA80" s="218"/>
      <c r="IB80" s="218"/>
      <c r="IC80" s="218"/>
      <c r="ID80" s="218"/>
      <c r="IE80" s="218"/>
      <c r="IF80" s="218"/>
      <c r="IG80" s="218"/>
      <c r="IH80" s="218"/>
      <c r="II80" s="218"/>
      <c r="IJ80" s="218"/>
      <c r="IK80" s="218"/>
      <c r="IL80" s="218"/>
      <c r="IM80" s="218"/>
      <c r="IN80" s="218"/>
      <c r="IO80" s="218"/>
      <c r="IP80" s="218"/>
      <c r="IQ80" s="218"/>
      <c r="IR80" s="218"/>
      <c r="IS80" s="218"/>
      <c r="IT80" s="218"/>
      <c r="IU80" s="218"/>
      <c r="IV80" s="218"/>
      <c r="IW80" s="218"/>
      <c r="IX80" s="218"/>
      <c r="IY80" s="218"/>
      <c r="IZ80" s="218"/>
      <c r="JA80" s="218"/>
      <c r="JB80" s="218"/>
      <c r="JC80" s="218"/>
      <c r="JD80" s="218"/>
      <c r="JE80" s="218"/>
      <c r="JF80" s="218"/>
      <c r="JG80" s="218"/>
      <c r="JH80" s="218"/>
      <c r="JI80" s="218"/>
      <c r="JJ80" s="218"/>
      <c r="JK80" s="218"/>
      <c r="JL80" s="218"/>
      <c r="JM80" s="218"/>
      <c r="JN80" s="218"/>
      <c r="JO80" s="218"/>
      <c r="JP80" s="218"/>
      <c r="JQ80" s="218"/>
      <c r="JR80" s="218"/>
      <c r="JS80" s="218"/>
      <c r="JT80" s="218"/>
      <c r="JU80" s="218"/>
      <c r="JV80" s="218"/>
      <c r="JW80" s="218"/>
      <c r="JX80" s="218"/>
      <c r="JY80" s="218"/>
      <c r="JZ80" s="218"/>
      <c r="KA80" s="218"/>
      <c r="KB80" s="218"/>
      <c r="KC80" s="218"/>
      <c r="KD80" s="218"/>
      <c r="KE80" s="218"/>
      <c r="KF80" s="218"/>
      <c r="KG80" s="218"/>
      <c r="KH80" s="218"/>
      <c r="KI80" s="218"/>
      <c r="KJ80" s="218"/>
      <c r="KK80" s="218"/>
      <c r="KL80" s="218"/>
      <c r="KM80" s="218"/>
      <c r="KN80" s="218"/>
      <c r="KO80" s="218"/>
      <c r="KP80" s="218"/>
      <c r="KQ80" s="218"/>
      <c r="KR80" s="218"/>
      <c r="KS80" s="218"/>
      <c r="KT80" s="218"/>
      <c r="KU80" s="218"/>
      <c r="KV80" s="218"/>
      <c r="KW80" s="218"/>
      <c r="KX80" s="218"/>
      <c r="KY80" s="218"/>
      <c r="KZ80" s="218"/>
      <c r="LA80" s="218"/>
      <c r="LB80" s="218"/>
      <c r="LC80" s="218"/>
      <c r="LD80" s="218"/>
      <c r="LE80" s="218"/>
      <c r="LF80" s="218"/>
      <c r="LG80" s="218"/>
      <c r="LH80" s="218"/>
      <c r="LI80" s="218"/>
      <c r="LJ80" s="218"/>
      <c r="LK80" s="218"/>
      <c r="LL80" s="218"/>
      <c r="LM80" s="218"/>
      <c r="LN80" s="218"/>
      <c r="LO80" s="218"/>
      <c r="LP80" s="218"/>
      <c r="LQ80" s="218"/>
      <c r="LR80" s="218"/>
      <c r="LS80" s="218"/>
      <c r="LT80" s="218"/>
      <c r="LU80" s="218"/>
      <c r="LV80" s="218"/>
      <c r="LW80" s="218"/>
      <c r="LX80" s="218"/>
      <c r="LY80" s="218"/>
      <c r="LZ80" s="218"/>
      <c r="MA80" s="218"/>
      <c r="MB80" s="218"/>
      <c r="MC80" s="218"/>
      <c r="MD80" s="218"/>
      <c r="ME80" s="218"/>
      <c r="MF80" s="218"/>
      <c r="MG80" s="218"/>
      <c r="MH80" s="218"/>
      <c r="MI80" s="218"/>
      <c r="MJ80" s="218"/>
      <c r="MK80" s="218"/>
      <c r="ML80" s="218"/>
      <c r="MM80" s="218"/>
      <c r="MN80" s="218"/>
      <c r="MO80" s="218"/>
      <c r="MP80" s="218"/>
      <c r="MQ80" s="218"/>
      <c r="MR80" s="218"/>
    </row>
    <row r="81" spans="1:356" s="201" customFormat="1" ht="13.5" x14ac:dyDescent="0.15">
      <c r="A81" s="7"/>
      <c r="B81" s="199">
        <v>77</v>
      </c>
      <c r="C81" s="510"/>
      <c r="D81" s="541"/>
      <c r="E81" s="512"/>
      <c r="F81" s="499" t="s">
        <v>151</v>
      </c>
      <c r="G81" s="500"/>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6"/>
      <c r="BR81" s="216"/>
      <c r="BS81" s="216"/>
      <c r="BT81" s="216"/>
      <c r="BU81" s="216"/>
      <c r="BV81" s="216"/>
      <c r="BW81" s="216"/>
      <c r="BX81" s="216"/>
      <c r="BY81" s="216"/>
      <c r="BZ81" s="216"/>
      <c r="CA81" s="216"/>
      <c r="CB81" s="216"/>
      <c r="CC81" s="216"/>
      <c r="CD81" s="216"/>
      <c r="CE81" s="216"/>
      <c r="CF81" s="216"/>
      <c r="CG81" s="216"/>
      <c r="CH81" s="216"/>
      <c r="CI81" s="216"/>
      <c r="CJ81" s="216"/>
      <c r="CK81" s="216"/>
      <c r="CL81" s="216"/>
      <c r="CM81" s="216"/>
      <c r="CN81" s="216"/>
      <c r="CO81" s="216"/>
      <c r="CP81" s="216"/>
      <c r="CQ81" s="216"/>
      <c r="CR81" s="216"/>
      <c r="CS81" s="216"/>
      <c r="CT81" s="216"/>
      <c r="CU81" s="216"/>
      <c r="CV81" s="216"/>
      <c r="CW81" s="216"/>
      <c r="CX81" s="216"/>
      <c r="CY81" s="216"/>
      <c r="CZ81" s="216"/>
      <c r="DA81" s="216"/>
      <c r="DB81" s="216"/>
      <c r="DC81" s="216"/>
      <c r="DD81" s="216"/>
      <c r="DE81" s="216"/>
      <c r="DF81" s="216"/>
      <c r="DG81" s="216"/>
      <c r="DH81" s="216"/>
      <c r="DI81" s="216"/>
      <c r="DJ81" s="216"/>
      <c r="DK81" s="216"/>
      <c r="DL81" s="216"/>
      <c r="DM81" s="216"/>
      <c r="DN81" s="216"/>
      <c r="DO81" s="216"/>
      <c r="DP81" s="216"/>
      <c r="DQ81" s="216"/>
      <c r="DR81" s="216"/>
      <c r="DS81" s="216"/>
      <c r="DT81" s="216"/>
      <c r="DU81" s="216"/>
      <c r="DV81" s="216"/>
      <c r="DW81" s="216"/>
      <c r="DX81" s="216"/>
      <c r="DY81" s="216"/>
      <c r="DZ81" s="216"/>
      <c r="EA81" s="216"/>
      <c r="EB81" s="216"/>
      <c r="EC81" s="216"/>
      <c r="ED81" s="216"/>
      <c r="EE81" s="216"/>
      <c r="EF81" s="216"/>
      <c r="EG81" s="216"/>
      <c r="EH81" s="216"/>
      <c r="EI81" s="216"/>
      <c r="EJ81" s="216"/>
      <c r="EK81" s="216"/>
      <c r="EL81" s="216"/>
      <c r="EM81" s="216"/>
      <c r="EN81" s="216"/>
      <c r="EO81" s="216"/>
      <c r="EP81" s="216"/>
      <c r="EQ81" s="216"/>
      <c r="ER81" s="216"/>
      <c r="ES81" s="216"/>
      <c r="ET81" s="216"/>
      <c r="EU81" s="216"/>
      <c r="EV81" s="216"/>
      <c r="EW81" s="216"/>
      <c r="EX81" s="216"/>
      <c r="EY81" s="216"/>
      <c r="EZ81" s="216"/>
      <c r="FA81" s="216"/>
      <c r="FB81" s="216"/>
      <c r="FC81" s="216"/>
      <c r="FD81" s="216"/>
      <c r="FE81" s="216"/>
      <c r="FF81" s="216"/>
      <c r="FG81" s="216"/>
      <c r="FH81" s="216"/>
      <c r="FI81" s="216"/>
      <c r="FJ81" s="216"/>
      <c r="FK81" s="216"/>
      <c r="FL81" s="216"/>
      <c r="FM81" s="216"/>
      <c r="FN81" s="216"/>
      <c r="FO81" s="216"/>
      <c r="FP81" s="216"/>
      <c r="FQ81" s="216"/>
      <c r="FR81" s="216"/>
      <c r="FS81" s="216"/>
      <c r="FT81" s="216"/>
      <c r="FU81" s="216"/>
      <c r="FV81" s="216"/>
      <c r="FW81" s="216"/>
      <c r="FX81" s="216"/>
      <c r="FY81" s="216"/>
      <c r="FZ81" s="216"/>
      <c r="GA81" s="216"/>
      <c r="GB81" s="216"/>
      <c r="GC81" s="216"/>
      <c r="GD81" s="216"/>
      <c r="GE81" s="216"/>
      <c r="GF81" s="216"/>
      <c r="GG81" s="216"/>
      <c r="GH81" s="216"/>
      <c r="GI81" s="216"/>
      <c r="GJ81" s="216"/>
      <c r="GK81" s="216"/>
      <c r="GL81" s="216"/>
      <c r="GM81" s="216"/>
      <c r="GN81" s="216"/>
      <c r="GO81" s="216"/>
      <c r="GP81" s="216"/>
      <c r="GQ81" s="216"/>
      <c r="GR81" s="216"/>
      <c r="GS81" s="216"/>
      <c r="GT81" s="216"/>
      <c r="GU81" s="216"/>
      <c r="GV81" s="216"/>
      <c r="GW81" s="216"/>
      <c r="GX81" s="216"/>
      <c r="GY81" s="238"/>
      <c r="HQ81" s="218"/>
      <c r="HR81" s="218"/>
      <c r="HS81" s="218"/>
      <c r="HT81" s="218"/>
      <c r="HU81" s="218"/>
      <c r="HV81" s="218"/>
      <c r="HW81" s="218"/>
      <c r="HX81" s="218"/>
      <c r="HY81" s="218"/>
      <c r="HZ81" s="218"/>
      <c r="IA81" s="218"/>
      <c r="IB81" s="218"/>
      <c r="IC81" s="218"/>
      <c r="ID81" s="218"/>
      <c r="IE81" s="218"/>
      <c r="IF81" s="218"/>
      <c r="IG81" s="218"/>
      <c r="IH81" s="218"/>
      <c r="II81" s="218"/>
      <c r="IJ81" s="218"/>
      <c r="IK81" s="218"/>
      <c r="IL81" s="218"/>
      <c r="IM81" s="218"/>
      <c r="IN81" s="218"/>
      <c r="IO81" s="218"/>
      <c r="IP81" s="218"/>
      <c r="IQ81" s="218"/>
      <c r="IR81" s="218"/>
      <c r="IS81" s="218"/>
      <c r="IT81" s="218"/>
      <c r="IU81" s="218"/>
      <c r="IV81" s="218"/>
      <c r="IW81" s="218"/>
      <c r="IX81" s="218"/>
      <c r="IY81" s="218"/>
      <c r="IZ81" s="218"/>
      <c r="JA81" s="218"/>
      <c r="JB81" s="218"/>
      <c r="JC81" s="218"/>
      <c r="JD81" s="218"/>
      <c r="JE81" s="218"/>
      <c r="JF81" s="218"/>
      <c r="JG81" s="218"/>
      <c r="JH81" s="218"/>
      <c r="JI81" s="218"/>
      <c r="JJ81" s="218"/>
      <c r="JK81" s="218"/>
      <c r="JL81" s="218"/>
      <c r="JM81" s="218"/>
      <c r="JN81" s="218"/>
      <c r="JO81" s="218"/>
      <c r="JP81" s="218"/>
      <c r="JQ81" s="218"/>
      <c r="JR81" s="218"/>
      <c r="JS81" s="218"/>
      <c r="JT81" s="218"/>
      <c r="JU81" s="218"/>
      <c r="JV81" s="218"/>
      <c r="JW81" s="218"/>
      <c r="JX81" s="218"/>
      <c r="JY81" s="218"/>
      <c r="JZ81" s="218"/>
      <c r="KA81" s="218"/>
      <c r="KB81" s="218"/>
      <c r="KC81" s="218"/>
      <c r="KD81" s="218"/>
      <c r="KE81" s="218"/>
      <c r="KF81" s="218"/>
      <c r="KG81" s="218"/>
      <c r="KH81" s="218"/>
      <c r="KI81" s="218"/>
      <c r="KJ81" s="218"/>
      <c r="KK81" s="218"/>
      <c r="KL81" s="218"/>
      <c r="KM81" s="218"/>
      <c r="KN81" s="218"/>
      <c r="KO81" s="218"/>
      <c r="KP81" s="218"/>
      <c r="KQ81" s="218"/>
      <c r="KR81" s="218"/>
      <c r="KS81" s="218"/>
      <c r="KT81" s="218"/>
      <c r="KU81" s="218"/>
      <c r="KV81" s="218"/>
      <c r="KW81" s="218"/>
      <c r="KX81" s="218"/>
      <c r="KY81" s="218"/>
      <c r="KZ81" s="218"/>
      <c r="LA81" s="218"/>
      <c r="LB81" s="218"/>
      <c r="LC81" s="218"/>
      <c r="LD81" s="218"/>
      <c r="LE81" s="218"/>
      <c r="LF81" s="218"/>
      <c r="LG81" s="218"/>
      <c r="LH81" s="218"/>
      <c r="LI81" s="218"/>
      <c r="LJ81" s="218"/>
      <c r="LK81" s="218"/>
      <c r="LL81" s="218"/>
      <c r="LM81" s="218"/>
      <c r="LN81" s="218"/>
      <c r="LO81" s="218"/>
      <c r="LP81" s="218"/>
      <c r="LQ81" s="218"/>
      <c r="LR81" s="218"/>
      <c r="LS81" s="218"/>
      <c r="LT81" s="218"/>
      <c r="LU81" s="218"/>
      <c r="LV81" s="218"/>
      <c r="LW81" s="218"/>
      <c r="LX81" s="218"/>
      <c r="LY81" s="218"/>
      <c r="LZ81" s="218"/>
      <c r="MA81" s="218"/>
      <c r="MB81" s="218"/>
      <c r="MC81" s="218"/>
      <c r="MD81" s="218"/>
      <c r="ME81" s="218"/>
      <c r="MF81" s="218"/>
      <c r="MG81" s="218"/>
      <c r="MH81" s="218"/>
      <c r="MI81" s="218"/>
      <c r="MJ81" s="218"/>
      <c r="MK81" s="218"/>
      <c r="ML81" s="218"/>
      <c r="MM81" s="218"/>
      <c r="MN81" s="218"/>
      <c r="MO81" s="218"/>
      <c r="MP81" s="218"/>
      <c r="MQ81" s="218"/>
      <c r="MR81" s="218"/>
    </row>
    <row r="82" spans="1:356" s="201" customFormat="1" ht="13.5" x14ac:dyDescent="0.15">
      <c r="A82" s="7"/>
      <c r="B82" s="199">
        <v>78</v>
      </c>
      <c r="C82" s="510"/>
      <c r="D82" s="541"/>
      <c r="E82" s="512"/>
      <c r="F82" s="499" t="s">
        <v>152</v>
      </c>
      <c r="G82" s="500"/>
      <c r="H82" s="204"/>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4"/>
      <c r="BR82" s="204"/>
      <c r="BS82" s="204"/>
      <c r="BT82" s="204"/>
      <c r="BU82" s="204"/>
      <c r="BV82" s="204"/>
      <c r="BW82" s="204"/>
      <c r="BX82" s="204"/>
      <c r="BY82" s="204"/>
      <c r="BZ82" s="204"/>
      <c r="CA82" s="204"/>
      <c r="CB82" s="204"/>
      <c r="CC82" s="204"/>
      <c r="CD82" s="204"/>
      <c r="CE82" s="204"/>
      <c r="CF82" s="204"/>
      <c r="CG82" s="204"/>
      <c r="CH82" s="204"/>
      <c r="CI82" s="204"/>
      <c r="CJ82" s="204"/>
      <c r="CK82" s="204"/>
      <c r="CL82" s="204"/>
      <c r="CM82" s="204"/>
      <c r="CN82" s="204"/>
      <c r="CO82" s="204"/>
      <c r="CP82" s="204"/>
      <c r="CQ82" s="204"/>
      <c r="CR82" s="204"/>
      <c r="CS82" s="204"/>
      <c r="CT82" s="204"/>
      <c r="CU82" s="204"/>
      <c r="CV82" s="204"/>
      <c r="CW82" s="204"/>
      <c r="CX82" s="204"/>
      <c r="CY82" s="204"/>
      <c r="CZ82" s="204"/>
      <c r="DA82" s="204"/>
      <c r="DB82" s="204"/>
      <c r="DC82" s="204"/>
      <c r="DD82" s="204"/>
      <c r="DE82" s="204"/>
      <c r="DF82" s="204"/>
      <c r="DG82" s="204"/>
      <c r="DH82" s="204"/>
      <c r="DI82" s="204"/>
      <c r="DJ82" s="204"/>
      <c r="DK82" s="204"/>
      <c r="DL82" s="204"/>
      <c r="DM82" s="204"/>
      <c r="DN82" s="204"/>
      <c r="DO82" s="204"/>
      <c r="DP82" s="204"/>
      <c r="DQ82" s="204"/>
      <c r="DR82" s="204"/>
      <c r="DS82" s="204"/>
      <c r="DT82" s="204"/>
      <c r="DU82" s="204"/>
      <c r="DV82" s="204"/>
      <c r="DW82" s="204"/>
      <c r="DX82" s="204"/>
      <c r="DY82" s="204"/>
      <c r="DZ82" s="204"/>
      <c r="EA82" s="204"/>
      <c r="EB82" s="204"/>
      <c r="EC82" s="204"/>
      <c r="ED82" s="204"/>
      <c r="EE82" s="204"/>
      <c r="EF82" s="204"/>
      <c r="EG82" s="204"/>
      <c r="EH82" s="204"/>
      <c r="EI82" s="204"/>
      <c r="EJ82" s="204"/>
      <c r="EK82" s="204"/>
      <c r="EL82" s="204"/>
      <c r="EM82" s="204"/>
      <c r="EN82" s="204"/>
      <c r="EO82" s="204"/>
      <c r="EP82" s="204"/>
      <c r="EQ82" s="204"/>
      <c r="ER82" s="204"/>
      <c r="ES82" s="204"/>
      <c r="ET82" s="204"/>
      <c r="EU82" s="204"/>
      <c r="EV82" s="204"/>
      <c r="EW82" s="204"/>
      <c r="EX82" s="204"/>
      <c r="EY82" s="204"/>
      <c r="EZ82" s="204"/>
      <c r="FA82" s="204"/>
      <c r="FB82" s="204"/>
      <c r="FC82" s="204"/>
      <c r="FD82" s="204"/>
      <c r="FE82" s="204"/>
      <c r="FF82" s="204"/>
      <c r="FG82" s="204"/>
      <c r="FH82" s="204"/>
      <c r="FI82" s="204"/>
      <c r="FJ82" s="204"/>
      <c r="FK82" s="204"/>
      <c r="FL82" s="204"/>
      <c r="FM82" s="204"/>
      <c r="FN82" s="204"/>
      <c r="FO82" s="204"/>
      <c r="FP82" s="204"/>
      <c r="FQ82" s="204"/>
      <c r="FR82" s="204"/>
      <c r="FS82" s="204"/>
      <c r="FT82" s="204"/>
      <c r="FU82" s="204"/>
      <c r="FV82" s="204"/>
      <c r="FW82" s="204"/>
      <c r="FX82" s="204"/>
      <c r="FY82" s="204"/>
      <c r="FZ82" s="204"/>
      <c r="GA82" s="204"/>
      <c r="GB82" s="204"/>
      <c r="GC82" s="204"/>
      <c r="GD82" s="204"/>
      <c r="GE82" s="204"/>
      <c r="GF82" s="204"/>
      <c r="GG82" s="204"/>
      <c r="GH82" s="204"/>
      <c r="GI82" s="204"/>
      <c r="GJ82" s="204"/>
      <c r="GK82" s="204"/>
      <c r="GL82" s="204"/>
      <c r="GM82" s="204"/>
      <c r="GN82" s="204"/>
      <c r="GO82" s="204"/>
      <c r="GP82" s="204"/>
      <c r="GQ82" s="204"/>
      <c r="GR82" s="204"/>
      <c r="GS82" s="204"/>
      <c r="GT82" s="204"/>
      <c r="GU82" s="204"/>
      <c r="GV82" s="204"/>
      <c r="GW82" s="204"/>
      <c r="GX82" s="204"/>
      <c r="GY82" s="223"/>
      <c r="HQ82" s="218"/>
      <c r="HR82" s="218"/>
      <c r="HS82" s="218"/>
      <c r="HT82" s="218"/>
      <c r="HU82" s="218"/>
      <c r="HV82" s="218"/>
      <c r="HW82" s="218"/>
      <c r="HX82" s="218"/>
      <c r="HY82" s="218"/>
      <c r="HZ82" s="218"/>
      <c r="IA82" s="218"/>
      <c r="IB82" s="218"/>
      <c r="IC82" s="218"/>
      <c r="ID82" s="218"/>
      <c r="IE82" s="218"/>
      <c r="IF82" s="218"/>
      <c r="IG82" s="218"/>
      <c r="IH82" s="218"/>
      <c r="II82" s="218"/>
      <c r="IJ82" s="218"/>
      <c r="IK82" s="218"/>
      <c r="IL82" s="218"/>
      <c r="IM82" s="218"/>
      <c r="IN82" s="218"/>
      <c r="IO82" s="218"/>
      <c r="IP82" s="218"/>
      <c r="IQ82" s="218"/>
      <c r="IR82" s="218"/>
      <c r="IS82" s="218"/>
      <c r="IT82" s="218"/>
      <c r="IU82" s="218"/>
      <c r="IV82" s="218"/>
      <c r="IW82" s="218"/>
      <c r="IX82" s="218"/>
      <c r="IY82" s="218"/>
      <c r="IZ82" s="218"/>
      <c r="JA82" s="218"/>
      <c r="JB82" s="218"/>
      <c r="JC82" s="218"/>
      <c r="JD82" s="218"/>
      <c r="JE82" s="218"/>
      <c r="JF82" s="218"/>
      <c r="JG82" s="218"/>
      <c r="JH82" s="218"/>
      <c r="JI82" s="218"/>
      <c r="JJ82" s="218"/>
      <c r="JK82" s="218"/>
      <c r="JL82" s="218"/>
      <c r="JM82" s="218"/>
      <c r="JN82" s="218"/>
      <c r="JO82" s="218"/>
      <c r="JP82" s="218"/>
      <c r="JQ82" s="218"/>
      <c r="JR82" s="218"/>
      <c r="JS82" s="218"/>
      <c r="JT82" s="218"/>
      <c r="JU82" s="218"/>
      <c r="JV82" s="218"/>
      <c r="JW82" s="218"/>
      <c r="JX82" s="218"/>
      <c r="JY82" s="218"/>
      <c r="JZ82" s="218"/>
      <c r="KA82" s="218"/>
      <c r="KB82" s="218"/>
      <c r="KC82" s="218"/>
      <c r="KD82" s="218"/>
      <c r="KE82" s="218"/>
      <c r="KF82" s="218"/>
      <c r="KG82" s="218"/>
      <c r="KH82" s="218"/>
      <c r="KI82" s="218"/>
      <c r="KJ82" s="218"/>
      <c r="KK82" s="218"/>
      <c r="KL82" s="218"/>
      <c r="KM82" s="218"/>
      <c r="KN82" s="218"/>
      <c r="KO82" s="218"/>
      <c r="KP82" s="218"/>
      <c r="KQ82" s="218"/>
      <c r="KR82" s="218"/>
      <c r="KS82" s="218"/>
      <c r="KT82" s="218"/>
      <c r="KU82" s="218"/>
      <c r="KV82" s="218"/>
      <c r="KW82" s="218"/>
      <c r="KX82" s="218"/>
      <c r="KY82" s="218"/>
      <c r="KZ82" s="218"/>
      <c r="LA82" s="218"/>
      <c r="LB82" s="218"/>
      <c r="LC82" s="218"/>
      <c r="LD82" s="218"/>
      <c r="LE82" s="218"/>
      <c r="LF82" s="218"/>
      <c r="LG82" s="218"/>
      <c r="LH82" s="218"/>
      <c r="LI82" s="218"/>
      <c r="LJ82" s="218"/>
      <c r="LK82" s="218"/>
      <c r="LL82" s="218"/>
      <c r="LM82" s="218"/>
      <c r="LN82" s="218"/>
      <c r="LO82" s="218"/>
      <c r="LP82" s="218"/>
      <c r="LQ82" s="218"/>
      <c r="LR82" s="218"/>
      <c r="LS82" s="218"/>
      <c r="LT82" s="218"/>
      <c r="LU82" s="218"/>
      <c r="LV82" s="218"/>
      <c r="LW82" s="218"/>
      <c r="LX82" s="218"/>
      <c r="LY82" s="218"/>
      <c r="LZ82" s="218"/>
      <c r="MA82" s="218"/>
      <c r="MB82" s="218"/>
      <c r="MC82" s="218"/>
      <c r="MD82" s="218"/>
      <c r="ME82" s="218"/>
      <c r="MF82" s="218"/>
      <c r="MG82" s="218"/>
      <c r="MH82" s="218"/>
      <c r="MI82" s="218"/>
      <c r="MJ82" s="218"/>
      <c r="MK82" s="218"/>
      <c r="ML82" s="218"/>
      <c r="MM82" s="218"/>
      <c r="MN82" s="218"/>
      <c r="MO82" s="218"/>
      <c r="MP82" s="218"/>
      <c r="MQ82" s="218"/>
      <c r="MR82" s="218"/>
    </row>
    <row r="83" spans="1:356" s="201" customFormat="1" ht="13.5" x14ac:dyDescent="0.15">
      <c r="A83" s="7"/>
      <c r="B83" s="199">
        <v>79</v>
      </c>
      <c r="C83" s="510"/>
      <c r="D83" s="541"/>
      <c r="E83" s="512"/>
      <c r="F83" s="550" t="s">
        <v>372</v>
      </c>
      <c r="G83" s="551"/>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c r="BL83" s="206"/>
      <c r="BM83" s="206"/>
      <c r="BN83" s="206"/>
      <c r="BO83" s="206"/>
      <c r="BP83" s="206"/>
      <c r="BQ83" s="206"/>
      <c r="BR83" s="206"/>
      <c r="BS83" s="206"/>
      <c r="BT83" s="206"/>
      <c r="BU83" s="206"/>
      <c r="BV83" s="206"/>
      <c r="BW83" s="206"/>
      <c r="BX83" s="206"/>
      <c r="BY83" s="206"/>
      <c r="BZ83" s="206"/>
      <c r="CA83" s="206"/>
      <c r="CB83" s="206"/>
      <c r="CC83" s="206"/>
      <c r="CD83" s="206"/>
      <c r="CE83" s="206"/>
      <c r="CF83" s="206"/>
      <c r="CG83" s="206"/>
      <c r="CH83" s="206"/>
      <c r="CI83" s="206"/>
      <c r="CJ83" s="206"/>
      <c r="CK83" s="206"/>
      <c r="CL83" s="206"/>
      <c r="CM83" s="206"/>
      <c r="CN83" s="206"/>
      <c r="CO83" s="206"/>
      <c r="CP83" s="206"/>
      <c r="CQ83" s="206"/>
      <c r="CR83" s="206"/>
      <c r="CS83" s="206"/>
      <c r="CT83" s="206"/>
      <c r="CU83" s="206"/>
      <c r="CV83" s="206"/>
      <c r="CW83" s="206"/>
      <c r="CX83" s="206"/>
      <c r="CY83" s="206"/>
      <c r="CZ83" s="206"/>
      <c r="DA83" s="206"/>
      <c r="DB83" s="206"/>
      <c r="DC83" s="206"/>
      <c r="DD83" s="206"/>
      <c r="DE83" s="206"/>
      <c r="DF83" s="206"/>
      <c r="DG83" s="206"/>
      <c r="DH83" s="206"/>
      <c r="DI83" s="206"/>
      <c r="DJ83" s="206"/>
      <c r="DK83" s="206"/>
      <c r="DL83" s="206"/>
      <c r="DM83" s="206"/>
      <c r="DN83" s="206"/>
      <c r="DO83" s="206"/>
      <c r="DP83" s="206"/>
      <c r="DQ83" s="206"/>
      <c r="DR83" s="206"/>
      <c r="DS83" s="206"/>
      <c r="DT83" s="206"/>
      <c r="DU83" s="206"/>
      <c r="DV83" s="206"/>
      <c r="DW83" s="206"/>
      <c r="DX83" s="206"/>
      <c r="DY83" s="206"/>
      <c r="DZ83" s="206"/>
      <c r="EA83" s="206"/>
      <c r="EB83" s="206"/>
      <c r="EC83" s="206"/>
      <c r="ED83" s="206"/>
      <c r="EE83" s="206"/>
      <c r="EF83" s="206"/>
      <c r="EG83" s="206"/>
      <c r="EH83" s="206"/>
      <c r="EI83" s="206"/>
      <c r="EJ83" s="206"/>
      <c r="EK83" s="206"/>
      <c r="EL83" s="206"/>
      <c r="EM83" s="206"/>
      <c r="EN83" s="206"/>
      <c r="EO83" s="206"/>
      <c r="EP83" s="206"/>
      <c r="EQ83" s="206"/>
      <c r="ER83" s="206"/>
      <c r="ES83" s="206"/>
      <c r="ET83" s="206"/>
      <c r="EU83" s="206"/>
      <c r="EV83" s="206"/>
      <c r="EW83" s="206"/>
      <c r="EX83" s="206"/>
      <c r="EY83" s="206"/>
      <c r="EZ83" s="206"/>
      <c r="FA83" s="206"/>
      <c r="FB83" s="206"/>
      <c r="FC83" s="206"/>
      <c r="FD83" s="206"/>
      <c r="FE83" s="206"/>
      <c r="FF83" s="206"/>
      <c r="FG83" s="206"/>
      <c r="FH83" s="206"/>
      <c r="FI83" s="206"/>
      <c r="FJ83" s="206"/>
      <c r="FK83" s="206"/>
      <c r="FL83" s="206"/>
      <c r="FM83" s="206"/>
      <c r="FN83" s="206"/>
      <c r="FO83" s="206"/>
      <c r="FP83" s="206"/>
      <c r="FQ83" s="206"/>
      <c r="FR83" s="206"/>
      <c r="FS83" s="206"/>
      <c r="FT83" s="206"/>
      <c r="FU83" s="206"/>
      <c r="FV83" s="206"/>
      <c r="FW83" s="206"/>
      <c r="FX83" s="206"/>
      <c r="FY83" s="206"/>
      <c r="FZ83" s="206"/>
      <c r="GA83" s="206"/>
      <c r="GB83" s="206"/>
      <c r="GC83" s="206"/>
      <c r="GD83" s="206"/>
      <c r="GE83" s="206"/>
      <c r="GF83" s="206"/>
      <c r="GG83" s="206"/>
      <c r="GH83" s="206"/>
      <c r="GI83" s="206"/>
      <c r="GJ83" s="206"/>
      <c r="GK83" s="206"/>
      <c r="GL83" s="206"/>
      <c r="GM83" s="206"/>
      <c r="GN83" s="206"/>
      <c r="GO83" s="206"/>
      <c r="GP83" s="206"/>
      <c r="GQ83" s="206"/>
      <c r="GR83" s="206"/>
      <c r="GS83" s="206"/>
      <c r="GT83" s="206"/>
      <c r="GU83" s="206"/>
      <c r="GV83" s="206"/>
      <c r="GW83" s="206"/>
      <c r="GX83" s="206"/>
      <c r="GY83" s="226"/>
      <c r="HQ83" s="218"/>
      <c r="HR83" s="218"/>
      <c r="HS83" s="218"/>
      <c r="HT83" s="218"/>
      <c r="HU83" s="218"/>
      <c r="HV83" s="218"/>
      <c r="HW83" s="218"/>
      <c r="HX83" s="218"/>
      <c r="HY83" s="218"/>
      <c r="HZ83" s="218"/>
      <c r="IA83" s="218"/>
      <c r="IB83" s="218"/>
      <c r="IC83" s="218"/>
      <c r="ID83" s="218"/>
      <c r="IE83" s="218"/>
      <c r="IF83" s="218"/>
      <c r="IG83" s="218"/>
      <c r="IH83" s="218"/>
      <c r="II83" s="218"/>
      <c r="IJ83" s="218"/>
      <c r="IK83" s="218"/>
      <c r="IL83" s="218"/>
      <c r="IM83" s="218"/>
      <c r="IN83" s="218"/>
      <c r="IO83" s="218"/>
      <c r="IP83" s="218"/>
      <c r="IQ83" s="218"/>
      <c r="IR83" s="218"/>
      <c r="IS83" s="218"/>
      <c r="IT83" s="218"/>
      <c r="IU83" s="218"/>
      <c r="IV83" s="218"/>
      <c r="IW83" s="218"/>
      <c r="IX83" s="218"/>
      <c r="IY83" s="218"/>
      <c r="IZ83" s="218"/>
      <c r="JA83" s="218"/>
      <c r="JB83" s="218"/>
      <c r="JC83" s="218"/>
      <c r="JD83" s="218"/>
      <c r="JE83" s="218"/>
      <c r="JF83" s="218"/>
      <c r="JG83" s="218"/>
      <c r="JH83" s="218"/>
      <c r="JI83" s="218"/>
      <c r="JJ83" s="218"/>
      <c r="JK83" s="218"/>
      <c r="JL83" s="218"/>
      <c r="JM83" s="218"/>
      <c r="JN83" s="218"/>
      <c r="JO83" s="218"/>
      <c r="JP83" s="218"/>
      <c r="JQ83" s="218"/>
      <c r="JR83" s="218"/>
      <c r="JS83" s="218"/>
      <c r="JT83" s="218"/>
      <c r="JU83" s="218"/>
      <c r="JV83" s="218"/>
      <c r="JW83" s="218"/>
      <c r="JX83" s="218"/>
      <c r="JY83" s="218"/>
      <c r="JZ83" s="218"/>
      <c r="KA83" s="218"/>
      <c r="KB83" s="218"/>
      <c r="KC83" s="218"/>
      <c r="KD83" s="218"/>
      <c r="KE83" s="218"/>
      <c r="KF83" s="218"/>
      <c r="KG83" s="218"/>
      <c r="KH83" s="218"/>
      <c r="KI83" s="218"/>
      <c r="KJ83" s="218"/>
      <c r="KK83" s="218"/>
      <c r="KL83" s="218"/>
      <c r="KM83" s="218"/>
      <c r="KN83" s="218"/>
      <c r="KO83" s="218"/>
      <c r="KP83" s="218"/>
      <c r="KQ83" s="218"/>
      <c r="KR83" s="218"/>
      <c r="KS83" s="218"/>
      <c r="KT83" s="218"/>
      <c r="KU83" s="218"/>
      <c r="KV83" s="218"/>
      <c r="KW83" s="218"/>
      <c r="KX83" s="218"/>
      <c r="KY83" s="218"/>
      <c r="KZ83" s="218"/>
      <c r="LA83" s="218"/>
      <c r="LB83" s="218"/>
      <c r="LC83" s="218"/>
      <c r="LD83" s="218"/>
      <c r="LE83" s="218"/>
      <c r="LF83" s="218"/>
      <c r="LG83" s="218"/>
      <c r="LH83" s="218"/>
      <c r="LI83" s="218"/>
      <c r="LJ83" s="218"/>
      <c r="LK83" s="218"/>
      <c r="LL83" s="218"/>
      <c r="LM83" s="218"/>
      <c r="LN83" s="218"/>
      <c r="LO83" s="218"/>
      <c r="LP83" s="218"/>
      <c r="LQ83" s="218"/>
      <c r="LR83" s="218"/>
      <c r="LS83" s="218"/>
      <c r="LT83" s="218"/>
      <c r="LU83" s="218"/>
      <c r="LV83" s="218"/>
      <c r="LW83" s="218"/>
      <c r="LX83" s="218"/>
      <c r="LY83" s="218"/>
      <c r="LZ83" s="218"/>
      <c r="MA83" s="218"/>
      <c r="MB83" s="218"/>
      <c r="MC83" s="218"/>
      <c r="MD83" s="218"/>
      <c r="ME83" s="218"/>
      <c r="MF83" s="218"/>
      <c r="MG83" s="218"/>
      <c r="MH83" s="218"/>
      <c r="MI83" s="218"/>
      <c r="MJ83" s="218"/>
      <c r="MK83" s="218"/>
      <c r="ML83" s="218"/>
      <c r="MM83" s="218"/>
      <c r="MN83" s="218"/>
      <c r="MO83" s="218"/>
      <c r="MP83" s="218"/>
      <c r="MQ83" s="218"/>
      <c r="MR83" s="218"/>
    </row>
    <row r="84" spans="1:356" s="201" customFormat="1" ht="13.5" x14ac:dyDescent="0.15">
      <c r="A84" s="7"/>
      <c r="B84" s="199">
        <v>80</v>
      </c>
      <c r="C84" s="510"/>
      <c r="D84" s="541"/>
      <c r="E84" s="512" t="s">
        <v>199</v>
      </c>
      <c r="F84" s="499" t="s">
        <v>9</v>
      </c>
      <c r="G84" s="500"/>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c r="CH84" s="211"/>
      <c r="CI84" s="211"/>
      <c r="CJ84" s="211"/>
      <c r="CK84" s="211"/>
      <c r="CL84" s="211"/>
      <c r="CM84" s="211"/>
      <c r="CN84" s="211"/>
      <c r="CO84" s="211"/>
      <c r="CP84" s="211"/>
      <c r="CQ84" s="211"/>
      <c r="CR84" s="211"/>
      <c r="CS84" s="211"/>
      <c r="CT84" s="211"/>
      <c r="CU84" s="211"/>
      <c r="CV84" s="211"/>
      <c r="CW84" s="211"/>
      <c r="CX84" s="211"/>
      <c r="CY84" s="211"/>
      <c r="CZ84" s="211"/>
      <c r="DA84" s="211"/>
      <c r="DB84" s="211"/>
      <c r="DC84" s="211"/>
      <c r="DD84" s="211"/>
      <c r="DE84" s="211"/>
      <c r="DF84" s="211"/>
      <c r="DG84" s="211"/>
      <c r="DH84" s="211"/>
      <c r="DI84" s="211"/>
      <c r="DJ84" s="211"/>
      <c r="DK84" s="211"/>
      <c r="DL84" s="211"/>
      <c r="DM84" s="211"/>
      <c r="DN84" s="211"/>
      <c r="DO84" s="211"/>
      <c r="DP84" s="211"/>
      <c r="DQ84" s="211"/>
      <c r="DR84" s="211"/>
      <c r="DS84" s="211"/>
      <c r="DT84" s="211"/>
      <c r="DU84" s="211"/>
      <c r="DV84" s="211"/>
      <c r="DW84" s="211"/>
      <c r="DX84" s="211"/>
      <c r="DY84" s="211"/>
      <c r="DZ84" s="211"/>
      <c r="EA84" s="211"/>
      <c r="EB84" s="211"/>
      <c r="EC84" s="211"/>
      <c r="ED84" s="211"/>
      <c r="EE84" s="211"/>
      <c r="EF84" s="211"/>
      <c r="EG84" s="211"/>
      <c r="EH84" s="211"/>
      <c r="EI84" s="211"/>
      <c r="EJ84" s="211"/>
      <c r="EK84" s="211"/>
      <c r="EL84" s="211"/>
      <c r="EM84" s="211"/>
      <c r="EN84" s="211"/>
      <c r="EO84" s="211"/>
      <c r="EP84" s="211"/>
      <c r="EQ84" s="211"/>
      <c r="ER84" s="211"/>
      <c r="ES84" s="211"/>
      <c r="ET84" s="211"/>
      <c r="EU84" s="211"/>
      <c r="EV84" s="211"/>
      <c r="EW84" s="211"/>
      <c r="EX84" s="211"/>
      <c r="EY84" s="211"/>
      <c r="EZ84" s="211"/>
      <c r="FA84" s="211"/>
      <c r="FB84" s="211"/>
      <c r="FC84" s="211"/>
      <c r="FD84" s="211"/>
      <c r="FE84" s="211"/>
      <c r="FF84" s="211"/>
      <c r="FG84" s="211"/>
      <c r="FH84" s="211"/>
      <c r="FI84" s="211"/>
      <c r="FJ84" s="211"/>
      <c r="FK84" s="211"/>
      <c r="FL84" s="211"/>
      <c r="FM84" s="211"/>
      <c r="FN84" s="211"/>
      <c r="FO84" s="211"/>
      <c r="FP84" s="211"/>
      <c r="FQ84" s="211"/>
      <c r="FR84" s="211"/>
      <c r="FS84" s="211"/>
      <c r="FT84" s="211"/>
      <c r="FU84" s="211"/>
      <c r="FV84" s="211"/>
      <c r="FW84" s="211"/>
      <c r="FX84" s="211"/>
      <c r="FY84" s="211"/>
      <c r="FZ84" s="211"/>
      <c r="GA84" s="211"/>
      <c r="GB84" s="211"/>
      <c r="GC84" s="211"/>
      <c r="GD84" s="211"/>
      <c r="GE84" s="211"/>
      <c r="GF84" s="211"/>
      <c r="GG84" s="211"/>
      <c r="GH84" s="211"/>
      <c r="GI84" s="211"/>
      <c r="GJ84" s="211"/>
      <c r="GK84" s="211"/>
      <c r="GL84" s="211"/>
      <c r="GM84" s="211"/>
      <c r="GN84" s="211"/>
      <c r="GO84" s="211"/>
      <c r="GP84" s="211"/>
      <c r="GQ84" s="211"/>
      <c r="GR84" s="211"/>
      <c r="GS84" s="211"/>
      <c r="GT84" s="211"/>
      <c r="GU84" s="211"/>
      <c r="GV84" s="211"/>
      <c r="GW84" s="211"/>
      <c r="GX84" s="211"/>
      <c r="GY84" s="233"/>
      <c r="HQ84" s="218"/>
      <c r="HR84" s="218"/>
      <c r="HS84" s="218"/>
      <c r="HT84" s="218"/>
      <c r="HU84" s="218"/>
      <c r="HV84" s="218"/>
      <c r="HW84" s="218"/>
      <c r="HX84" s="218"/>
      <c r="HY84" s="218"/>
      <c r="HZ84" s="218"/>
      <c r="IA84" s="218"/>
      <c r="IB84" s="218"/>
      <c r="IC84" s="218"/>
      <c r="ID84" s="218"/>
      <c r="IE84" s="218"/>
      <c r="IF84" s="218"/>
      <c r="IG84" s="218"/>
      <c r="IH84" s="218"/>
      <c r="II84" s="218"/>
      <c r="IJ84" s="218"/>
      <c r="IK84" s="218"/>
      <c r="IL84" s="218"/>
      <c r="IM84" s="218"/>
      <c r="IN84" s="218"/>
      <c r="IO84" s="218"/>
      <c r="IP84" s="218"/>
      <c r="IQ84" s="218"/>
      <c r="IR84" s="218"/>
      <c r="IS84" s="218"/>
      <c r="IT84" s="218"/>
      <c r="IU84" s="218"/>
      <c r="IV84" s="218"/>
      <c r="IW84" s="218"/>
      <c r="IX84" s="218"/>
      <c r="IY84" s="218"/>
      <c r="IZ84" s="218"/>
      <c r="JA84" s="218"/>
      <c r="JB84" s="218"/>
      <c r="JC84" s="218"/>
      <c r="JD84" s="218"/>
      <c r="JE84" s="218"/>
      <c r="JF84" s="218"/>
      <c r="JG84" s="218"/>
      <c r="JH84" s="218"/>
      <c r="JI84" s="218"/>
      <c r="JJ84" s="218"/>
      <c r="JK84" s="218"/>
      <c r="JL84" s="218"/>
      <c r="JM84" s="218"/>
      <c r="JN84" s="218"/>
      <c r="JO84" s="218"/>
      <c r="JP84" s="218"/>
      <c r="JQ84" s="218"/>
      <c r="JR84" s="218"/>
      <c r="JS84" s="218"/>
      <c r="JT84" s="218"/>
      <c r="JU84" s="218"/>
      <c r="JV84" s="218"/>
      <c r="JW84" s="218"/>
      <c r="JX84" s="218"/>
      <c r="JY84" s="218"/>
      <c r="JZ84" s="218"/>
      <c r="KA84" s="218"/>
      <c r="KB84" s="218"/>
      <c r="KC84" s="218"/>
      <c r="KD84" s="218"/>
      <c r="KE84" s="218"/>
      <c r="KF84" s="218"/>
      <c r="KG84" s="218"/>
      <c r="KH84" s="218"/>
      <c r="KI84" s="218"/>
      <c r="KJ84" s="218"/>
      <c r="KK84" s="218"/>
      <c r="KL84" s="218"/>
      <c r="KM84" s="218"/>
      <c r="KN84" s="218"/>
      <c r="KO84" s="218"/>
      <c r="KP84" s="218"/>
      <c r="KQ84" s="218"/>
      <c r="KR84" s="218"/>
      <c r="KS84" s="218"/>
      <c r="KT84" s="218"/>
      <c r="KU84" s="218"/>
      <c r="KV84" s="218"/>
      <c r="KW84" s="218"/>
      <c r="KX84" s="218"/>
      <c r="KY84" s="218"/>
      <c r="KZ84" s="218"/>
      <c r="LA84" s="218"/>
      <c r="LB84" s="218"/>
      <c r="LC84" s="218"/>
      <c r="LD84" s="218"/>
      <c r="LE84" s="218"/>
      <c r="LF84" s="218"/>
      <c r="LG84" s="218"/>
      <c r="LH84" s="218"/>
      <c r="LI84" s="218"/>
      <c r="LJ84" s="218"/>
      <c r="LK84" s="218"/>
      <c r="LL84" s="218"/>
      <c r="LM84" s="218"/>
      <c r="LN84" s="218"/>
      <c r="LO84" s="218"/>
      <c r="LP84" s="218"/>
      <c r="LQ84" s="218"/>
      <c r="LR84" s="218"/>
      <c r="LS84" s="218"/>
      <c r="LT84" s="218"/>
      <c r="LU84" s="218"/>
      <c r="LV84" s="218"/>
      <c r="LW84" s="218"/>
      <c r="LX84" s="218"/>
      <c r="LY84" s="218"/>
      <c r="LZ84" s="218"/>
      <c r="MA84" s="218"/>
      <c r="MB84" s="218"/>
      <c r="MC84" s="218"/>
      <c r="MD84" s="218"/>
      <c r="ME84" s="218"/>
      <c r="MF84" s="218"/>
      <c r="MG84" s="218"/>
      <c r="MH84" s="218"/>
      <c r="MI84" s="218"/>
      <c r="MJ84" s="218"/>
      <c r="MK84" s="218"/>
      <c r="ML84" s="218"/>
      <c r="MM84" s="218"/>
      <c r="MN84" s="218"/>
      <c r="MO84" s="218"/>
      <c r="MP84" s="218"/>
      <c r="MQ84" s="218"/>
      <c r="MR84" s="218"/>
    </row>
    <row r="85" spans="1:356" s="201" customFormat="1" ht="13.5" x14ac:dyDescent="0.15">
      <c r="A85" s="7"/>
      <c r="B85" s="199">
        <v>81</v>
      </c>
      <c r="C85" s="510"/>
      <c r="D85" s="541"/>
      <c r="E85" s="512"/>
      <c r="F85" s="499" t="s">
        <v>151</v>
      </c>
      <c r="G85" s="500"/>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6"/>
      <c r="BW85" s="216"/>
      <c r="BX85" s="216"/>
      <c r="BY85" s="216"/>
      <c r="BZ85" s="216"/>
      <c r="CA85" s="216"/>
      <c r="CB85" s="216"/>
      <c r="CC85" s="216"/>
      <c r="CD85" s="216"/>
      <c r="CE85" s="216"/>
      <c r="CF85" s="216"/>
      <c r="CG85" s="216"/>
      <c r="CH85" s="216"/>
      <c r="CI85" s="216"/>
      <c r="CJ85" s="216"/>
      <c r="CK85" s="216"/>
      <c r="CL85" s="216"/>
      <c r="CM85" s="216"/>
      <c r="CN85" s="216"/>
      <c r="CO85" s="216"/>
      <c r="CP85" s="216"/>
      <c r="CQ85" s="216"/>
      <c r="CR85" s="216"/>
      <c r="CS85" s="216"/>
      <c r="CT85" s="216"/>
      <c r="CU85" s="216"/>
      <c r="CV85" s="216"/>
      <c r="CW85" s="216"/>
      <c r="CX85" s="216"/>
      <c r="CY85" s="216"/>
      <c r="CZ85" s="216"/>
      <c r="DA85" s="216"/>
      <c r="DB85" s="216"/>
      <c r="DC85" s="216"/>
      <c r="DD85" s="216"/>
      <c r="DE85" s="216"/>
      <c r="DF85" s="216"/>
      <c r="DG85" s="216"/>
      <c r="DH85" s="216"/>
      <c r="DI85" s="216"/>
      <c r="DJ85" s="216"/>
      <c r="DK85" s="216"/>
      <c r="DL85" s="216"/>
      <c r="DM85" s="216"/>
      <c r="DN85" s="216"/>
      <c r="DO85" s="216"/>
      <c r="DP85" s="216"/>
      <c r="DQ85" s="216"/>
      <c r="DR85" s="216"/>
      <c r="DS85" s="216"/>
      <c r="DT85" s="216"/>
      <c r="DU85" s="216"/>
      <c r="DV85" s="216"/>
      <c r="DW85" s="216"/>
      <c r="DX85" s="216"/>
      <c r="DY85" s="216"/>
      <c r="DZ85" s="216"/>
      <c r="EA85" s="216"/>
      <c r="EB85" s="216"/>
      <c r="EC85" s="216"/>
      <c r="ED85" s="216"/>
      <c r="EE85" s="216"/>
      <c r="EF85" s="216"/>
      <c r="EG85" s="216"/>
      <c r="EH85" s="216"/>
      <c r="EI85" s="216"/>
      <c r="EJ85" s="216"/>
      <c r="EK85" s="216"/>
      <c r="EL85" s="216"/>
      <c r="EM85" s="216"/>
      <c r="EN85" s="216"/>
      <c r="EO85" s="216"/>
      <c r="EP85" s="216"/>
      <c r="EQ85" s="216"/>
      <c r="ER85" s="216"/>
      <c r="ES85" s="216"/>
      <c r="ET85" s="216"/>
      <c r="EU85" s="216"/>
      <c r="EV85" s="216"/>
      <c r="EW85" s="216"/>
      <c r="EX85" s="216"/>
      <c r="EY85" s="216"/>
      <c r="EZ85" s="216"/>
      <c r="FA85" s="216"/>
      <c r="FB85" s="216"/>
      <c r="FC85" s="216"/>
      <c r="FD85" s="216"/>
      <c r="FE85" s="216"/>
      <c r="FF85" s="216"/>
      <c r="FG85" s="216"/>
      <c r="FH85" s="216"/>
      <c r="FI85" s="216"/>
      <c r="FJ85" s="216"/>
      <c r="FK85" s="216"/>
      <c r="FL85" s="216"/>
      <c r="FM85" s="216"/>
      <c r="FN85" s="216"/>
      <c r="FO85" s="216"/>
      <c r="FP85" s="216"/>
      <c r="FQ85" s="216"/>
      <c r="FR85" s="216"/>
      <c r="FS85" s="216"/>
      <c r="FT85" s="216"/>
      <c r="FU85" s="216"/>
      <c r="FV85" s="216"/>
      <c r="FW85" s="216"/>
      <c r="FX85" s="216"/>
      <c r="FY85" s="216"/>
      <c r="FZ85" s="216"/>
      <c r="GA85" s="216"/>
      <c r="GB85" s="216"/>
      <c r="GC85" s="216"/>
      <c r="GD85" s="216"/>
      <c r="GE85" s="216"/>
      <c r="GF85" s="216"/>
      <c r="GG85" s="216"/>
      <c r="GH85" s="216"/>
      <c r="GI85" s="216"/>
      <c r="GJ85" s="216"/>
      <c r="GK85" s="216"/>
      <c r="GL85" s="216"/>
      <c r="GM85" s="216"/>
      <c r="GN85" s="216"/>
      <c r="GO85" s="216"/>
      <c r="GP85" s="216"/>
      <c r="GQ85" s="216"/>
      <c r="GR85" s="216"/>
      <c r="GS85" s="216"/>
      <c r="GT85" s="216"/>
      <c r="GU85" s="216"/>
      <c r="GV85" s="216"/>
      <c r="GW85" s="216"/>
      <c r="GX85" s="216"/>
      <c r="GY85" s="238"/>
      <c r="HQ85" s="218"/>
      <c r="HR85" s="218"/>
      <c r="HS85" s="218"/>
      <c r="HT85" s="218"/>
      <c r="HU85" s="218"/>
      <c r="HV85" s="218"/>
      <c r="HW85" s="218"/>
      <c r="HX85" s="218"/>
      <c r="HY85" s="218"/>
      <c r="HZ85" s="218"/>
      <c r="IA85" s="218"/>
      <c r="IB85" s="218"/>
      <c r="IC85" s="218"/>
      <c r="ID85" s="218"/>
      <c r="IE85" s="218"/>
      <c r="IF85" s="218"/>
      <c r="IG85" s="218"/>
      <c r="IH85" s="218"/>
      <c r="II85" s="218"/>
      <c r="IJ85" s="218"/>
      <c r="IK85" s="218"/>
      <c r="IL85" s="218"/>
      <c r="IM85" s="218"/>
      <c r="IN85" s="218"/>
      <c r="IO85" s="218"/>
      <c r="IP85" s="218"/>
      <c r="IQ85" s="218"/>
      <c r="IR85" s="218"/>
      <c r="IS85" s="218"/>
      <c r="IT85" s="218"/>
      <c r="IU85" s="218"/>
      <c r="IV85" s="218"/>
      <c r="IW85" s="218"/>
      <c r="IX85" s="218"/>
      <c r="IY85" s="218"/>
      <c r="IZ85" s="218"/>
      <c r="JA85" s="218"/>
      <c r="JB85" s="218"/>
      <c r="JC85" s="218"/>
      <c r="JD85" s="218"/>
      <c r="JE85" s="218"/>
      <c r="JF85" s="218"/>
      <c r="JG85" s="218"/>
      <c r="JH85" s="218"/>
      <c r="JI85" s="218"/>
      <c r="JJ85" s="218"/>
      <c r="JK85" s="218"/>
      <c r="JL85" s="218"/>
      <c r="JM85" s="218"/>
      <c r="JN85" s="218"/>
      <c r="JO85" s="218"/>
      <c r="JP85" s="218"/>
      <c r="JQ85" s="218"/>
      <c r="JR85" s="218"/>
      <c r="JS85" s="218"/>
      <c r="JT85" s="218"/>
      <c r="JU85" s="218"/>
      <c r="JV85" s="218"/>
      <c r="JW85" s="218"/>
      <c r="JX85" s="218"/>
      <c r="JY85" s="218"/>
      <c r="JZ85" s="218"/>
      <c r="KA85" s="218"/>
      <c r="KB85" s="218"/>
      <c r="KC85" s="218"/>
      <c r="KD85" s="218"/>
      <c r="KE85" s="218"/>
      <c r="KF85" s="218"/>
      <c r="KG85" s="218"/>
      <c r="KH85" s="218"/>
      <c r="KI85" s="218"/>
      <c r="KJ85" s="218"/>
      <c r="KK85" s="218"/>
      <c r="KL85" s="218"/>
      <c r="KM85" s="218"/>
      <c r="KN85" s="218"/>
      <c r="KO85" s="218"/>
      <c r="KP85" s="218"/>
      <c r="KQ85" s="218"/>
      <c r="KR85" s="218"/>
      <c r="KS85" s="218"/>
      <c r="KT85" s="218"/>
      <c r="KU85" s="218"/>
      <c r="KV85" s="218"/>
      <c r="KW85" s="218"/>
      <c r="KX85" s="218"/>
      <c r="KY85" s="218"/>
      <c r="KZ85" s="218"/>
      <c r="LA85" s="218"/>
      <c r="LB85" s="218"/>
      <c r="LC85" s="218"/>
      <c r="LD85" s="218"/>
      <c r="LE85" s="218"/>
      <c r="LF85" s="218"/>
      <c r="LG85" s="218"/>
      <c r="LH85" s="218"/>
      <c r="LI85" s="218"/>
      <c r="LJ85" s="218"/>
      <c r="LK85" s="218"/>
      <c r="LL85" s="218"/>
      <c r="LM85" s="218"/>
      <c r="LN85" s="218"/>
      <c r="LO85" s="218"/>
      <c r="LP85" s="218"/>
      <c r="LQ85" s="218"/>
      <c r="LR85" s="218"/>
      <c r="LS85" s="218"/>
      <c r="LT85" s="218"/>
      <c r="LU85" s="218"/>
      <c r="LV85" s="218"/>
      <c r="LW85" s="218"/>
      <c r="LX85" s="218"/>
      <c r="LY85" s="218"/>
      <c r="LZ85" s="218"/>
      <c r="MA85" s="218"/>
      <c r="MB85" s="218"/>
      <c r="MC85" s="218"/>
      <c r="MD85" s="218"/>
      <c r="ME85" s="218"/>
      <c r="MF85" s="218"/>
      <c r="MG85" s="218"/>
      <c r="MH85" s="218"/>
      <c r="MI85" s="218"/>
      <c r="MJ85" s="218"/>
      <c r="MK85" s="218"/>
      <c r="ML85" s="218"/>
      <c r="MM85" s="218"/>
      <c r="MN85" s="218"/>
      <c r="MO85" s="218"/>
      <c r="MP85" s="218"/>
      <c r="MQ85" s="218"/>
      <c r="MR85" s="218"/>
    </row>
    <row r="86" spans="1:356" s="201" customFormat="1" ht="13.5" x14ac:dyDescent="0.15">
      <c r="A86" s="7"/>
      <c r="B86" s="199">
        <v>82</v>
      </c>
      <c r="C86" s="510"/>
      <c r="D86" s="541"/>
      <c r="E86" s="512"/>
      <c r="F86" s="499" t="s">
        <v>152</v>
      </c>
      <c r="G86" s="500"/>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c r="BM86" s="204"/>
      <c r="BN86" s="204"/>
      <c r="BO86" s="204"/>
      <c r="BP86" s="204"/>
      <c r="BQ86" s="204"/>
      <c r="BR86" s="204"/>
      <c r="BS86" s="204"/>
      <c r="BT86" s="204"/>
      <c r="BU86" s="204"/>
      <c r="BV86" s="204"/>
      <c r="BW86" s="204"/>
      <c r="BX86" s="204"/>
      <c r="BY86" s="204"/>
      <c r="BZ86" s="204"/>
      <c r="CA86" s="204"/>
      <c r="CB86" s="204"/>
      <c r="CC86" s="204"/>
      <c r="CD86" s="204"/>
      <c r="CE86" s="204"/>
      <c r="CF86" s="204"/>
      <c r="CG86" s="204"/>
      <c r="CH86" s="204"/>
      <c r="CI86" s="204"/>
      <c r="CJ86" s="204"/>
      <c r="CK86" s="204"/>
      <c r="CL86" s="204"/>
      <c r="CM86" s="204"/>
      <c r="CN86" s="204"/>
      <c r="CO86" s="204"/>
      <c r="CP86" s="204"/>
      <c r="CQ86" s="204"/>
      <c r="CR86" s="204"/>
      <c r="CS86" s="204"/>
      <c r="CT86" s="204"/>
      <c r="CU86" s="204"/>
      <c r="CV86" s="204"/>
      <c r="CW86" s="204"/>
      <c r="CX86" s="204"/>
      <c r="CY86" s="204"/>
      <c r="CZ86" s="204"/>
      <c r="DA86" s="204"/>
      <c r="DB86" s="204"/>
      <c r="DC86" s="204"/>
      <c r="DD86" s="204"/>
      <c r="DE86" s="204"/>
      <c r="DF86" s="204"/>
      <c r="DG86" s="204"/>
      <c r="DH86" s="204"/>
      <c r="DI86" s="204"/>
      <c r="DJ86" s="204"/>
      <c r="DK86" s="204"/>
      <c r="DL86" s="204"/>
      <c r="DM86" s="204"/>
      <c r="DN86" s="204"/>
      <c r="DO86" s="204"/>
      <c r="DP86" s="204"/>
      <c r="DQ86" s="204"/>
      <c r="DR86" s="204"/>
      <c r="DS86" s="204"/>
      <c r="DT86" s="204"/>
      <c r="DU86" s="204"/>
      <c r="DV86" s="204"/>
      <c r="DW86" s="204"/>
      <c r="DX86" s="204"/>
      <c r="DY86" s="204"/>
      <c r="DZ86" s="204"/>
      <c r="EA86" s="204"/>
      <c r="EB86" s="204"/>
      <c r="EC86" s="204"/>
      <c r="ED86" s="204"/>
      <c r="EE86" s="204"/>
      <c r="EF86" s="204"/>
      <c r="EG86" s="204"/>
      <c r="EH86" s="204"/>
      <c r="EI86" s="204"/>
      <c r="EJ86" s="204"/>
      <c r="EK86" s="204"/>
      <c r="EL86" s="204"/>
      <c r="EM86" s="204"/>
      <c r="EN86" s="204"/>
      <c r="EO86" s="204"/>
      <c r="EP86" s="204"/>
      <c r="EQ86" s="204"/>
      <c r="ER86" s="204"/>
      <c r="ES86" s="204"/>
      <c r="ET86" s="204"/>
      <c r="EU86" s="204"/>
      <c r="EV86" s="204"/>
      <c r="EW86" s="204"/>
      <c r="EX86" s="204"/>
      <c r="EY86" s="204"/>
      <c r="EZ86" s="204"/>
      <c r="FA86" s="204"/>
      <c r="FB86" s="204"/>
      <c r="FC86" s="204"/>
      <c r="FD86" s="204"/>
      <c r="FE86" s="204"/>
      <c r="FF86" s="204"/>
      <c r="FG86" s="204"/>
      <c r="FH86" s="204"/>
      <c r="FI86" s="204"/>
      <c r="FJ86" s="204"/>
      <c r="FK86" s="204"/>
      <c r="FL86" s="204"/>
      <c r="FM86" s="204"/>
      <c r="FN86" s="204"/>
      <c r="FO86" s="204"/>
      <c r="FP86" s="204"/>
      <c r="FQ86" s="204"/>
      <c r="FR86" s="204"/>
      <c r="FS86" s="204"/>
      <c r="FT86" s="204"/>
      <c r="FU86" s="204"/>
      <c r="FV86" s="204"/>
      <c r="FW86" s="204"/>
      <c r="FX86" s="204"/>
      <c r="FY86" s="204"/>
      <c r="FZ86" s="204"/>
      <c r="GA86" s="204"/>
      <c r="GB86" s="204"/>
      <c r="GC86" s="204"/>
      <c r="GD86" s="204"/>
      <c r="GE86" s="204"/>
      <c r="GF86" s="204"/>
      <c r="GG86" s="204"/>
      <c r="GH86" s="204"/>
      <c r="GI86" s="204"/>
      <c r="GJ86" s="204"/>
      <c r="GK86" s="204"/>
      <c r="GL86" s="204"/>
      <c r="GM86" s="204"/>
      <c r="GN86" s="204"/>
      <c r="GO86" s="204"/>
      <c r="GP86" s="204"/>
      <c r="GQ86" s="204"/>
      <c r="GR86" s="204"/>
      <c r="GS86" s="204"/>
      <c r="GT86" s="204"/>
      <c r="GU86" s="204"/>
      <c r="GV86" s="204"/>
      <c r="GW86" s="204"/>
      <c r="GX86" s="204"/>
      <c r="GY86" s="223"/>
      <c r="HQ86" s="218"/>
      <c r="HR86" s="218"/>
      <c r="HS86" s="218"/>
      <c r="HT86" s="218"/>
      <c r="HU86" s="218"/>
      <c r="HV86" s="218"/>
      <c r="HW86" s="218"/>
      <c r="HX86" s="218"/>
      <c r="HY86" s="218"/>
      <c r="HZ86" s="218"/>
      <c r="IA86" s="218"/>
      <c r="IB86" s="218"/>
      <c r="IC86" s="218"/>
      <c r="ID86" s="218"/>
      <c r="IE86" s="218"/>
      <c r="IF86" s="218"/>
      <c r="IG86" s="218"/>
      <c r="IH86" s="218"/>
      <c r="II86" s="218"/>
      <c r="IJ86" s="218"/>
      <c r="IK86" s="218"/>
      <c r="IL86" s="218"/>
      <c r="IM86" s="218"/>
      <c r="IN86" s="218"/>
      <c r="IO86" s="218"/>
      <c r="IP86" s="218"/>
      <c r="IQ86" s="218"/>
      <c r="IR86" s="218"/>
      <c r="IS86" s="218"/>
      <c r="IT86" s="218"/>
      <c r="IU86" s="218"/>
      <c r="IV86" s="218"/>
      <c r="IW86" s="218"/>
      <c r="IX86" s="218"/>
      <c r="IY86" s="218"/>
      <c r="IZ86" s="218"/>
      <c r="JA86" s="218"/>
      <c r="JB86" s="218"/>
      <c r="JC86" s="218"/>
      <c r="JD86" s="218"/>
      <c r="JE86" s="218"/>
      <c r="JF86" s="218"/>
      <c r="JG86" s="218"/>
      <c r="JH86" s="218"/>
      <c r="JI86" s="218"/>
      <c r="JJ86" s="218"/>
      <c r="JK86" s="218"/>
      <c r="JL86" s="218"/>
      <c r="JM86" s="218"/>
      <c r="JN86" s="218"/>
      <c r="JO86" s="218"/>
      <c r="JP86" s="218"/>
      <c r="JQ86" s="218"/>
      <c r="JR86" s="218"/>
      <c r="JS86" s="218"/>
      <c r="JT86" s="218"/>
      <c r="JU86" s="218"/>
      <c r="JV86" s="218"/>
      <c r="JW86" s="218"/>
      <c r="JX86" s="218"/>
      <c r="JY86" s="218"/>
      <c r="JZ86" s="218"/>
      <c r="KA86" s="218"/>
      <c r="KB86" s="218"/>
      <c r="KC86" s="218"/>
      <c r="KD86" s="218"/>
      <c r="KE86" s="218"/>
      <c r="KF86" s="218"/>
      <c r="KG86" s="218"/>
      <c r="KH86" s="218"/>
      <c r="KI86" s="218"/>
      <c r="KJ86" s="218"/>
      <c r="KK86" s="218"/>
      <c r="KL86" s="218"/>
      <c r="KM86" s="218"/>
      <c r="KN86" s="218"/>
      <c r="KO86" s="218"/>
      <c r="KP86" s="218"/>
      <c r="KQ86" s="218"/>
      <c r="KR86" s="218"/>
      <c r="KS86" s="218"/>
      <c r="KT86" s="218"/>
      <c r="KU86" s="218"/>
      <c r="KV86" s="218"/>
      <c r="KW86" s="218"/>
      <c r="KX86" s="218"/>
      <c r="KY86" s="218"/>
      <c r="KZ86" s="218"/>
      <c r="LA86" s="218"/>
      <c r="LB86" s="218"/>
      <c r="LC86" s="218"/>
      <c r="LD86" s="218"/>
      <c r="LE86" s="218"/>
      <c r="LF86" s="218"/>
      <c r="LG86" s="218"/>
      <c r="LH86" s="218"/>
      <c r="LI86" s="218"/>
      <c r="LJ86" s="218"/>
      <c r="LK86" s="218"/>
      <c r="LL86" s="218"/>
      <c r="LM86" s="218"/>
      <c r="LN86" s="218"/>
      <c r="LO86" s="218"/>
      <c r="LP86" s="218"/>
      <c r="LQ86" s="218"/>
      <c r="LR86" s="218"/>
      <c r="LS86" s="218"/>
      <c r="LT86" s="218"/>
      <c r="LU86" s="218"/>
      <c r="LV86" s="218"/>
      <c r="LW86" s="218"/>
      <c r="LX86" s="218"/>
      <c r="LY86" s="218"/>
      <c r="LZ86" s="218"/>
      <c r="MA86" s="218"/>
      <c r="MB86" s="218"/>
      <c r="MC86" s="218"/>
      <c r="MD86" s="218"/>
      <c r="ME86" s="218"/>
      <c r="MF86" s="218"/>
      <c r="MG86" s="218"/>
      <c r="MH86" s="218"/>
      <c r="MI86" s="218"/>
      <c r="MJ86" s="218"/>
      <c r="MK86" s="218"/>
      <c r="ML86" s="218"/>
      <c r="MM86" s="218"/>
      <c r="MN86" s="218"/>
      <c r="MO86" s="218"/>
      <c r="MP86" s="218"/>
      <c r="MQ86" s="218"/>
      <c r="MR86" s="218"/>
    </row>
    <row r="87" spans="1:356" s="201" customFormat="1" ht="13.5" customHeight="1" x14ac:dyDescent="0.15">
      <c r="A87" s="7"/>
      <c r="B87" s="199">
        <v>83</v>
      </c>
      <c r="C87" s="510"/>
      <c r="D87" s="541"/>
      <c r="E87" s="512"/>
      <c r="F87" s="550" t="s">
        <v>372</v>
      </c>
      <c r="G87" s="551"/>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6"/>
      <c r="BY87" s="206"/>
      <c r="BZ87" s="206"/>
      <c r="CA87" s="206"/>
      <c r="CB87" s="206"/>
      <c r="CC87" s="206"/>
      <c r="CD87" s="206"/>
      <c r="CE87" s="206"/>
      <c r="CF87" s="206"/>
      <c r="CG87" s="206"/>
      <c r="CH87" s="206"/>
      <c r="CI87" s="206"/>
      <c r="CJ87" s="206"/>
      <c r="CK87" s="206"/>
      <c r="CL87" s="206"/>
      <c r="CM87" s="206"/>
      <c r="CN87" s="206"/>
      <c r="CO87" s="206"/>
      <c r="CP87" s="206"/>
      <c r="CQ87" s="206"/>
      <c r="CR87" s="206"/>
      <c r="CS87" s="206"/>
      <c r="CT87" s="206"/>
      <c r="CU87" s="206"/>
      <c r="CV87" s="206"/>
      <c r="CW87" s="206"/>
      <c r="CX87" s="206"/>
      <c r="CY87" s="206"/>
      <c r="CZ87" s="206"/>
      <c r="DA87" s="206"/>
      <c r="DB87" s="206"/>
      <c r="DC87" s="206"/>
      <c r="DD87" s="206"/>
      <c r="DE87" s="206"/>
      <c r="DF87" s="206"/>
      <c r="DG87" s="206"/>
      <c r="DH87" s="206"/>
      <c r="DI87" s="206"/>
      <c r="DJ87" s="206"/>
      <c r="DK87" s="206"/>
      <c r="DL87" s="206"/>
      <c r="DM87" s="206"/>
      <c r="DN87" s="206"/>
      <c r="DO87" s="206"/>
      <c r="DP87" s="206"/>
      <c r="DQ87" s="206"/>
      <c r="DR87" s="206"/>
      <c r="DS87" s="206"/>
      <c r="DT87" s="206"/>
      <c r="DU87" s="206"/>
      <c r="DV87" s="206"/>
      <c r="DW87" s="206"/>
      <c r="DX87" s="206"/>
      <c r="DY87" s="206"/>
      <c r="DZ87" s="206"/>
      <c r="EA87" s="206"/>
      <c r="EB87" s="206"/>
      <c r="EC87" s="206"/>
      <c r="ED87" s="206"/>
      <c r="EE87" s="206"/>
      <c r="EF87" s="206"/>
      <c r="EG87" s="206"/>
      <c r="EH87" s="206"/>
      <c r="EI87" s="206"/>
      <c r="EJ87" s="206"/>
      <c r="EK87" s="206"/>
      <c r="EL87" s="206"/>
      <c r="EM87" s="206"/>
      <c r="EN87" s="206"/>
      <c r="EO87" s="206"/>
      <c r="EP87" s="206"/>
      <c r="EQ87" s="206"/>
      <c r="ER87" s="206"/>
      <c r="ES87" s="206"/>
      <c r="ET87" s="206"/>
      <c r="EU87" s="206"/>
      <c r="EV87" s="206"/>
      <c r="EW87" s="206"/>
      <c r="EX87" s="206"/>
      <c r="EY87" s="206"/>
      <c r="EZ87" s="206"/>
      <c r="FA87" s="206"/>
      <c r="FB87" s="206"/>
      <c r="FC87" s="206"/>
      <c r="FD87" s="206"/>
      <c r="FE87" s="206"/>
      <c r="FF87" s="206"/>
      <c r="FG87" s="206"/>
      <c r="FH87" s="206"/>
      <c r="FI87" s="206"/>
      <c r="FJ87" s="206"/>
      <c r="FK87" s="206"/>
      <c r="FL87" s="206"/>
      <c r="FM87" s="206"/>
      <c r="FN87" s="206"/>
      <c r="FO87" s="206"/>
      <c r="FP87" s="206"/>
      <c r="FQ87" s="206"/>
      <c r="FR87" s="206"/>
      <c r="FS87" s="206"/>
      <c r="FT87" s="206"/>
      <c r="FU87" s="206"/>
      <c r="FV87" s="206"/>
      <c r="FW87" s="206"/>
      <c r="FX87" s="206"/>
      <c r="FY87" s="206"/>
      <c r="FZ87" s="206"/>
      <c r="GA87" s="206"/>
      <c r="GB87" s="206"/>
      <c r="GC87" s="206"/>
      <c r="GD87" s="206"/>
      <c r="GE87" s="206"/>
      <c r="GF87" s="206"/>
      <c r="GG87" s="206"/>
      <c r="GH87" s="206"/>
      <c r="GI87" s="206"/>
      <c r="GJ87" s="206"/>
      <c r="GK87" s="206"/>
      <c r="GL87" s="206"/>
      <c r="GM87" s="206"/>
      <c r="GN87" s="206"/>
      <c r="GO87" s="206"/>
      <c r="GP87" s="206"/>
      <c r="GQ87" s="206"/>
      <c r="GR87" s="206"/>
      <c r="GS87" s="206"/>
      <c r="GT87" s="206"/>
      <c r="GU87" s="206"/>
      <c r="GV87" s="206"/>
      <c r="GW87" s="206"/>
      <c r="GX87" s="206"/>
      <c r="GY87" s="226"/>
      <c r="HQ87" s="218"/>
      <c r="HR87" s="218"/>
      <c r="HS87" s="218"/>
      <c r="HT87" s="218"/>
      <c r="HU87" s="218"/>
      <c r="HV87" s="218"/>
      <c r="HW87" s="218"/>
      <c r="HX87" s="218"/>
      <c r="HY87" s="218"/>
      <c r="HZ87" s="218"/>
      <c r="IA87" s="218"/>
      <c r="IB87" s="218"/>
      <c r="IC87" s="218"/>
      <c r="ID87" s="218"/>
      <c r="IE87" s="218"/>
      <c r="IF87" s="218"/>
      <c r="IG87" s="218"/>
      <c r="IH87" s="218"/>
      <c r="II87" s="218"/>
      <c r="IJ87" s="218"/>
      <c r="IK87" s="218"/>
      <c r="IL87" s="218"/>
      <c r="IM87" s="218"/>
      <c r="IN87" s="218"/>
      <c r="IO87" s="218"/>
      <c r="IP87" s="218"/>
      <c r="IQ87" s="218"/>
      <c r="IR87" s="218"/>
      <c r="IS87" s="218"/>
      <c r="IT87" s="218"/>
      <c r="IU87" s="218"/>
      <c r="IV87" s="218"/>
      <c r="IW87" s="218"/>
      <c r="IX87" s="218"/>
      <c r="IY87" s="218"/>
      <c r="IZ87" s="218"/>
      <c r="JA87" s="218"/>
      <c r="JB87" s="218"/>
      <c r="JC87" s="218"/>
      <c r="JD87" s="218"/>
      <c r="JE87" s="218"/>
      <c r="JF87" s="218"/>
      <c r="JG87" s="218"/>
      <c r="JH87" s="218"/>
      <c r="JI87" s="218"/>
      <c r="JJ87" s="218"/>
      <c r="JK87" s="218"/>
      <c r="JL87" s="218"/>
      <c r="JM87" s="218"/>
      <c r="JN87" s="218"/>
      <c r="JO87" s="218"/>
      <c r="JP87" s="218"/>
      <c r="JQ87" s="218"/>
      <c r="JR87" s="218"/>
      <c r="JS87" s="218"/>
      <c r="JT87" s="218"/>
      <c r="JU87" s="218"/>
      <c r="JV87" s="218"/>
      <c r="JW87" s="218"/>
      <c r="JX87" s="218"/>
      <c r="JY87" s="218"/>
      <c r="JZ87" s="218"/>
      <c r="KA87" s="218"/>
      <c r="KB87" s="218"/>
      <c r="KC87" s="218"/>
      <c r="KD87" s="218"/>
      <c r="KE87" s="218"/>
      <c r="KF87" s="218"/>
      <c r="KG87" s="218"/>
      <c r="KH87" s="218"/>
      <c r="KI87" s="218"/>
      <c r="KJ87" s="218"/>
      <c r="KK87" s="218"/>
      <c r="KL87" s="218"/>
      <c r="KM87" s="218"/>
      <c r="KN87" s="218"/>
      <c r="KO87" s="218"/>
      <c r="KP87" s="218"/>
      <c r="KQ87" s="218"/>
      <c r="KR87" s="218"/>
      <c r="KS87" s="218"/>
      <c r="KT87" s="218"/>
      <c r="KU87" s="218"/>
      <c r="KV87" s="218"/>
      <c r="KW87" s="218"/>
      <c r="KX87" s="218"/>
      <c r="KY87" s="218"/>
      <c r="KZ87" s="218"/>
      <c r="LA87" s="218"/>
      <c r="LB87" s="218"/>
      <c r="LC87" s="218"/>
      <c r="LD87" s="218"/>
      <c r="LE87" s="218"/>
      <c r="LF87" s="218"/>
      <c r="LG87" s="218"/>
      <c r="LH87" s="218"/>
      <c r="LI87" s="218"/>
      <c r="LJ87" s="218"/>
      <c r="LK87" s="218"/>
      <c r="LL87" s="218"/>
      <c r="LM87" s="218"/>
      <c r="LN87" s="218"/>
      <c r="LO87" s="218"/>
      <c r="LP87" s="218"/>
      <c r="LQ87" s="218"/>
      <c r="LR87" s="218"/>
      <c r="LS87" s="218"/>
      <c r="LT87" s="218"/>
      <c r="LU87" s="218"/>
      <c r="LV87" s="218"/>
      <c r="LW87" s="218"/>
      <c r="LX87" s="218"/>
      <c r="LY87" s="218"/>
      <c r="LZ87" s="218"/>
      <c r="MA87" s="218"/>
      <c r="MB87" s="218"/>
      <c r="MC87" s="218"/>
      <c r="MD87" s="218"/>
      <c r="ME87" s="218"/>
      <c r="MF87" s="218"/>
      <c r="MG87" s="218"/>
      <c r="MH87" s="218"/>
      <c r="MI87" s="218"/>
      <c r="MJ87" s="218"/>
      <c r="MK87" s="218"/>
      <c r="ML87" s="218"/>
      <c r="MM87" s="218"/>
      <c r="MN87" s="218"/>
      <c r="MO87" s="218"/>
      <c r="MP87" s="218"/>
      <c r="MQ87" s="218"/>
      <c r="MR87" s="218"/>
    </row>
    <row r="88" spans="1:356" s="201" customFormat="1" ht="13.5" x14ac:dyDescent="0.15">
      <c r="A88" s="7"/>
      <c r="B88" s="199">
        <v>84</v>
      </c>
      <c r="C88" s="510"/>
      <c r="D88" s="541"/>
      <c r="E88" s="512" t="s">
        <v>200</v>
      </c>
      <c r="F88" s="499" t="s">
        <v>9</v>
      </c>
      <c r="G88" s="500"/>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c r="CO88" s="211"/>
      <c r="CP88" s="211"/>
      <c r="CQ88" s="211"/>
      <c r="CR88" s="211"/>
      <c r="CS88" s="211"/>
      <c r="CT88" s="211"/>
      <c r="CU88" s="211"/>
      <c r="CV88" s="211"/>
      <c r="CW88" s="211"/>
      <c r="CX88" s="211"/>
      <c r="CY88" s="211"/>
      <c r="CZ88" s="211"/>
      <c r="DA88" s="211"/>
      <c r="DB88" s="211"/>
      <c r="DC88" s="211"/>
      <c r="DD88" s="211"/>
      <c r="DE88" s="211"/>
      <c r="DF88" s="211"/>
      <c r="DG88" s="211"/>
      <c r="DH88" s="211"/>
      <c r="DI88" s="211"/>
      <c r="DJ88" s="211"/>
      <c r="DK88" s="211"/>
      <c r="DL88" s="211"/>
      <c r="DM88" s="211"/>
      <c r="DN88" s="211"/>
      <c r="DO88" s="211"/>
      <c r="DP88" s="211"/>
      <c r="DQ88" s="211"/>
      <c r="DR88" s="211"/>
      <c r="DS88" s="211"/>
      <c r="DT88" s="211"/>
      <c r="DU88" s="211"/>
      <c r="DV88" s="211"/>
      <c r="DW88" s="211"/>
      <c r="DX88" s="211"/>
      <c r="DY88" s="211"/>
      <c r="DZ88" s="211"/>
      <c r="EA88" s="211"/>
      <c r="EB88" s="211"/>
      <c r="EC88" s="211"/>
      <c r="ED88" s="211"/>
      <c r="EE88" s="211"/>
      <c r="EF88" s="211"/>
      <c r="EG88" s="211"/>
      <c r="EH88" s="211"/>
      <c r="EI88" s="211"/>
      <c r="EJ88" s="211"/>
      <c r="EK88" s="211"/>
      <c r="EL88" s="211"/>
      <c r="EM88" s="211"/>
      <c r="EN88" s="211"/>
      <c r="EO88" s="211"/>
      <c r="EP88" s="211"/>
      <c r="EQ88" s="211"/>
      <c r="ER88" s="211"/>
      <c r="ES88" s="211"/>
      <c r="ET88" s="211"/>
      <c r="EU88" s="211"/>
      <c r="EV88" s="211"/>
      <c r="EW88" s="211"/>
      <c r="EX88" s="211"/>
      <c r="EY88" s="211"/>
      <c r="EZ88" s="211"/>
      <c r="FA88" s="211"/>
      <c r="FB88" s="211"/>
      <c r="FC88" s="211"/>
      <c r="FD88" s="211"/>
      <c r="FE88" s="211"/>
      <c r="FF88" s="211"/>
      <c r="FG88" s="211"/>
      <c r="FH88" s="211"/>
      <c r="FI88" s="211"/>
      <c r="FJ88" s="211"/>
      <c r="FK88" s="211"/>
      <c r="FL88" s="211"/>
      <c r="FM88" s="211"/>
      <c r="FN88" s="211"/>
      <c r="FO88" s="211"/>
      <c r="FP88" s="211"/>
      <c r="FQ88" s="211"/>
      <c r="FR88" s="211"/>
      <c r="FS88" s="211"/>
      <c r="FT88" s="211"/>
      <c r="FU88" s="211"/>
      <c r="FV88" s="211"/>
      <c r="FW88" s="211"/>
      <c r="FX88" s="211"/>
      <c r="FY88" s="211"/>
      <c r="FZ88" s="211"/>
      <c r="GA88" s="211"/>
      <c r="GB88" s="211"/>
      <c r="GC88" s="211"/>
      <c r="GD88" s="211"/>
      <c r="GE88" s="211"/>
      <c r="GF88" s="211"/>
      <c r="GG88" s="211"/>
      <c r="GH88" s="211"/>
      <c r="GI88" s="211"/>
      <c r="GJ88" s="211"/>
      <c r="GK88" s="211"/>
      <c r="GL88" s="211"/>
      <c r="GM88" s="211"/>
      <c r="GN88" s="211"/>
      <c r="GO88" s="211"/>
      <c r="GP88" s="211"/>
      <c r="GQ88" s="211"/>
      <c r="GR88" s="211"/>
      <c r="GS88" s="211"/>
      <c r="GT88" s="211"/>
      <c r="GU88" s="211"/>
      <c r="GV88" s="211"/>
      <c r="GW88" s="211"/>
      <c r="GX88" s="211"/>
      <c r="GY88" s="233"/>
      <c r="HQ88" s="218"/>
      <c r="HR88" s="218"/>
      <c r="HS88" s="218"/>
      <c r="HT88" s="218"/>
      <c r="HU88" s="218"/>
      <c r="HV88" s="218"/>
      <c r="HW88" s="218"/>
      <c r="HX88" s="218"/>
      <c r="HY88" s="218"/>
      <c r="HZ88" s="218"/>
      <c r="IA88" s="218"/>
      <c r="IB88" s="218"/>
      <c r="IC88" s="218"/>
      <c r="ID88" s="218"/>
      <c r="IE88" s="218"/>
      <c r="IF88" s="218"/>
      <c r="IG88" s="218"/>
      <c r="IH88" s="218"/>
      <c r="II88" s="218"/>
      <c r="IJ88" s="218"/>
      <c r="IK88" s="218"/>
      <c r="IL88" s="218"/>
      <c r="IM88" s="218"/>
      <c r="IN88" s="218"/>
      <c r="IO88" s="218"/>
      <c r="IP88" s="218"/>
      <c r="IQ88" s="218"/>
      <c r="IR88" s="218"/>
      <c r="IS88" s="218"/>
      <c r="IT88" s="218"/>
      <c r="IU88" s="218"/>
      <c r="IV88" s="218"/>
      <c r="IW88" s="218"/>
      <c r="IX88" s="218"/>
      <c r="IY88" s="218"/>
      <c r="IZ88" s="218"/>
      <c r="JA88" s="218"/>
      <c r="JB88" s="218"/>
      <c r="JC88" s="218"/>
      <c r="JD88" s="218"/>
      <c r="JE88" s="218"/>
      <c r="JF88" s="218"/>
      <c r="JG88" s="218"/>
      <c r="JH88" s="218"/>
      <c r="JI88" s="218"/>
      <c r="JJ88" s="218"/>
      <c r="JK88" s="218"/>
      <c r="JL88" s="218"/>
      <c r="JM88" s="218"/>
      <c r="JN88" s="218"/>
      <c r="JO88" s="218"/>
      <c r="JP88" s="218"/>
      <c r="JQ88" s="218"/>
      <c r="JR88" s="218"/>
      <c r="JS88" s="218"/>
      <c r="JT88" s="218"/>
      <c r="JU88" s="218"/>
      <c r="JV88" s="218"/>
      <c r="JW88" s="218"/>
      <c r="JX88" s="218"/>
      <c r="JY88" s="218"/>
      <c r="JZ88" s="218"/>
      <c r="KA88" s="218"/>
      <c r="KB88" s="218"/>
      <c r="KC88" s="218"/>
      <c r="KD88" s="218"/>
      <c r="KE88" s="218"/>
      <c r="KF88" s="218"/>
      <c r="KG88" s="218"/>
      <c r="KH88" s="218"/>
      <c r="KI88" s="218"/>
      <c r="KJ88" s="218"/>
      <c r="KK88" s="218"/>
      <c r="KL88" s="218"/>
      <c r="KM88" s="218"/>
      <c r="KN88" s="218"/>
      <c r="KO88" s="218"/>
      <c r="KP88" s="218"/>
      <c r="KQ88" s="218"/>
      <c r="KR88" s="218"/>
      <c r="KS88" s="218"/>
      <c r="KT88" s="218"/>
      <c r="KU88" s="218"/>
      <c r="KV88" s="218"/>
      <c r="KW88" s="218"/>
      <c r="KX88" s="218"/>
      <c r="KY88" s="218"/>
      <c r="KZ88" s="218"/>
      <c r="LA88" s="218"/>
      <c r="LB88" s="218"/>
      <c r="LC88" s="218"/>
      <c r="LD88" s="218"/>
      <c r="LE88" s="218"/>
      <c r="LF88" s="218"/>
      <c r="LG88" s="218"/>
      <c r="LH88" s="218"/>
      <c r="LI88" s="218"/>
      <c r="LJ88" s="218"/>
      <c r="LK88" s="218"/>
      <c r="LL88" s="218"/>
      <c r="LM88" s="218"/>
      <c r="LN88" s="218"/>
      <c r="LO88" s="218"/>
      <c r="LP88" s="218"/>
      <c r="LQ88" s="218"/>
      <c r="LR88" s="218"/>
      <c r="LS88" s="218"/>
      <c r="LT88" s="218"/>
      <c r="LU88" s="218"/>
      <c r="LV88" s="218"/>
      <c r="LW88" s="218"/>
      <c r="LX88" s="218"/>
      <c r="LY88" s="218"/>
      <c r="LZ88" s="218"/>
      <c r="MA88" s="218"/>
      <c r="MB88" s="218"/>
      <c r="MC88" s="218"/>
      <c r="MD88" s="218"/>
      <c r="ME88" s="218"/>
      <c r="MF88" s="218"/>
      <c r="MG88" s="218"/>
      <c r="MH88" s="218"/>
      <c r="MI88" s="218"/>
      <c r="MJ88" s="218"/>
      <c r="MK88" s="218"/>
      <c r="ML88" s="218"/>
      <c r="MM88" s="218"/>
      <c r="MN88" s="218"/>
      <c r="MO88" s="218"/>
      <c r="MP88" s="218"/>
      <c r="MQ88" s="218"/>
      <c r="MR88" s="218"/>
    </row>
    <row r="89" spans="1:356" s="201" customFormat="1" ht="13.5" x14ac:dyDescent="0.15">
      <c r="A89" s="7"/>
      <c r="B89" s="199">
        <v>85</v>
      </c>
      <c r="C89" s="510"/>
      <c r="D89" s="541"/>
      <c r="E89" s="512"/>
      <c r="F89" s="499" t="s">
        <v>151</v>
      </c>
      <c r="G89" s="500"/>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6"/>
      <c r="BR89" s="216"/>
      <c r="BS89" s="216"/>
      <c r="BT89" s="216"/>
      <c r="BU89" s="216"/>
      <c r="BV89" s="216"/>
      <c r="BW89" s="216"/>
      <c r="BX89" s="216"/>
      <c r="BY89" s="216"/>
      <c r="BZ89" s="216"/>
      <c r="CA89" s="216"/>
      <c r="CB89" s="216"/>
      <c r="CC89" s="216"/>
      <c r="CD89" s="216"/>
      <c r="CE89" s="216"/>
      <c r="CF89" s="216"/>
      <c r="CG89" s="216"/>
      <c r="CH89" s="216"/>
      <c r="CI89" s="216"/>
      <c r="CJ89" s="216"/>
      <c r="CK89" s="216"/>
      <c r="CL89" s="216"/>
      <c r="CM89" s="216"/>
      <c r="CN89" s="216"/>
      <c r="CO89" s="216"/>
      <c r="CP89" s="216"/>
      <c r="CQ89" s="216"/>
      <c r="CR89" s="216"/>
      <c r="CS89" s="216"/>
      <c r="CT89" s="216"/>
      <c r="CU89" s="216"/>
      <c r="CV89" s="216"/>
      <c r="CW89" s="216"/>
      <c r="CX89" s="216"/>
      <c r="CY89" s="216"/>
      <c r="CZ89" s="216"/>
      <c r="DA89" s="216"/>
      <c r="DB89" s="216"/>
      <c r="DC89" s="216"/>
      <c r="DD89" s="216"/>
      <c r="DE89" s="216"/>
      <c r="DF89" s="216"/>
      <c r="DG89" s="216"/>
      <c r="DH89" s="216"/>
      <c r="DI89" s="216"/>
      <c r="DJ89" s="216"/>
      <c r="DK89" s="216"/>
      <c r="DL89" s="216"/>
      <c r="DM89" s="216"/>
      <c r="DN89" s="216"/>
      <c r="DO89" s="216"/>
      <c r="DP89" s="216"/>
      <c r="DQ89" s="216"/>
      <c r="DR89" s="216"/>
      <c r="DS89" s="216"/>
      <c r="DT89" s="216"/>
      <c r="DU89" s="216"/>
      <c r="DV89" s="216"/>
      <c r="DW89" s="216"/>
      <c r="DX89" s="216"/>
      <c r="DY89" s="216"/>
      <c r="DZ89" s="216"/>
      <c r="EA89" s="216"/>
      <c r="EB89" s="216"/>
      <c r="EC89" s="216"/>
      <c r="ED89" s="216"/>
      <c r="EE89" s="216"/>
      <c r="EF89" s="216"/>
      <c r="EG89" s="216"/>
      <c r="EH89" s="216"/>
      <c r="EI89" s="216"/>
      <c r="EJ89" s="216"/>
      <c r="EK89" s="216"/>
      <c r="EL89" s="216"/>
      <c r="EM89" s="216"/>
      <c r="EN89" s="216"/>
      <c r="EO89" s="216"/>
      <c r="EP89" s="216"/>
      <c r="EQ89" s="216"/>
      <c r="ER89" s="216"/>
      <c r="ES89" s="216"/>
      <c r="ET89" s="216"/>
      <c r="EU89" s="216"/>
      <c r="EV89" s="216"/>
      <c r="EW89" s="216"/>
      <c r="EX89" s="216"/>
      <c r="EY89" s="216"/>
      <c r="EZ89" s="216"/>
      <c r="FA89" s="216"/>
      <c r="FB89" s="216"/>
      <c r="FC89" s="216"/>
      <c r="FD89" s="216"/>
      <c r="FE89" s="216"/>
      <c r="FF89" s="216"/>
      <c r="FG89" s="216"/>
      <c r="FH89" s="216"/>
      <c r="FI89" s="216"/>
      <c r="FJ89" s="216"/>
      <c r="FK89" s="216"/>
      <c r="FL89" s="216"/>
      <c r="FM89" s="216"/>
      <c r="FN89" s="216"/>
      <c r="FO89" s="216"/>
      <c r="FP89" s="216"/>
      <c r="FQ89" s="216"/>
      <c r="FR89" s="216"/>
      <c r="FS89" s="216"/>
      <c r="FT89" s="216"/>
      <c r="FU89" s="216"/>
      <c r="FV89" s="216"/>
      <c r="FW89" s="216"/>
      <c r="FX89" s="216"/>
      <c r="FY89" s="216"/>
      <c r="FZ89" s="216"/>
      <c r="GA89" s="216"/>
      <c r="GB89" s="216"/>
      <c r="GC89" s="216"/>
      <c r="GD89" s="216"/>
      <c r="GE89" s="216"/>
      <c r="GF89" s="216"/>
      <c r="GG89" s="216"/>
      <c r="GH89" s="216"/>
      <c r="GI89" s="216"/>
      <c r="GJ89" s="216"/>
      <c r="GK89" s="216"/>
      <c r="GL89" s="216"/>
      <c r="GM89" s="216"/>
      <c r="GN89" s="216"/>
      <c r="GO89" s="216"/>
      <c r="GP89" s="216"/>
      <c r="GQ89" s="216"/>
      <c r="GR89" s="216"/>
      <c r="GS89" s="216"/>
      <c r="GT89" s="216"/>
      <c r="GU89" s="216"/>
      <c r="GV89" s="216"/>
      <c r="GW89" s="216"/>
      <c r="GX89" s="216"/>
      <c r="GY89" s="238"/>
      <c r="HQ89" s="218"/>
      <c r="HR89" s="218"/>
      <c r="HS89" s="218"/>
      <c r="HT89" s="218"/>
      <c r="HU89" s="218"/>
      <c r="HV89" s="218"/>
      <c r="HW89" s="218"/>
      <c r="HX89" s="218"/>
      <c r="HY89" s="218"/>
      <c r="HZ89" s="218"/>
      <c r="IA89" s="218"/>
      <c r="IB89" s="218"/>
      <c r="IC89" s="218"/>
      <c r="ID89" s="218"/>
      <c r="IE89" s="218"/>
      <c r="IF89" s="218"/>
      <c r="IG89" s="218"/>
      <c r="IH89" s="218"/>
      <c r="II89" s="218"/>
      <c r="IJ89" s="218"/>
      <c r="IK89" s="218"/>
      <c r="IL89" s="218"/>
      <c r="IM89" s="218"/>
      <c r="IN89" s="218"/>
      <c r="IO89" s="218"/>
      <c r="IP89" s="218"/>
      <c r="IQ89" s="218"/>
      <c r="IR89" s="218"/>
      <c r="IS89" s="218"/>
      <c r="IT89" s="218"/>
      <c r="IU89" s="218"/>
      <c r="IV89" s="218"/>
      <c r="IW89" s="218"/>
      <c r="IX89" s="218"/>
      <c r="IY89" s="218"/>
      <c r="IZ89" s="218"/>
      <c r="JA89" s="218"/>
      <c r="JB89" s="218"/>
      <c r="JC89" s="218"/>
      <c r="JD89" s="218"/>
      <c r="JE89" s="218"/>
      <c r="JF89" s="218"/>
      <c r="JG89" s="218"/>
      <c r="JH89" s="218"/>
      <c r="JI89" s="218"/>
      <c r="JJ89" s="218"/>
      <c r="JK89" s="218"/>
      <c r="JL89" s="218"/>
      <c r="JM89" s="218"/>
      <c r="JN89" s="218"/>
      <c r="JO89" s="218"/>
      <c r="JP89" s="218"/>
      <c r="JQ89" s="218"/>
      <c r="JR89" s="218"/>
      <c r="JS89" s="218"/>
      <c r="JT89" s="218"/>
      <c r="JU89" s="218"/>
      <c r="JV89" s="218"/>
      <c r="JW89" s="218"/>
      <c r="JX89" s="218"/>
      <c r="JY89" s="218"/>
      <c r="JZ89" s="218"/>
      <c r="KA89" s="218"/>
      <c r="KB89" s="218"/>
      <c r="KC89" s="218"/>
      <c r="KD89" s="218"/>
      <c r="KE89" s="218"/>
      <c r="KF89" s="218"/>
      <c r="KG89" s="218"/>
      <c r="KH89" s="218"/>
      <c r="KI89" s="218"/>
      <c r="KJ89" s="218"/>
      <c r="KK89" s="218"/>
      <c r="KL89" s="218"/>
      <c r="KM89" s="218"/>
      <c r="KN89" s="218"/>
      <c r="KO89" s="218"/>
      <c r="KP89" s="218"/>
      <c r="KQ89" s="218"/>
      <c r="KR89" s="218"/>
      <c r="KS89" s="218"/>
      <c r="KT89" s="218"/>
      <c r="KU89" s="218"/>
      <c r="KV89" s="218"/>
      <c r="KW89" s="218"/>
      <c r="KX89" s="218"/>
      <c r="KY89" s="218"/>
      <c r="KZ89" s="218"/>
      <c r="LA89" s="218"/>
      <c r="LB89" s="218"/>
      <c r="LC89" s="218"/>
      <c r="LD89" s="218"/>
      <c r="LE89" s="218"/>
      <c r="LF89" s="218"/>
      <c r="LG89" s="218"/>
      <c r="LH89" s="218"/>
      <c r="LI89" s="218"/>
      <c r="LJ89" s="218"/>
      <c r="LK89" s="218"/>
      <c r="LL89" s="218"/>
      <c r="LM89" s="218"/>
      <c r="LN89" s="218"/>
      <c r="LO89" s="218"/>
      <c r="LP89" s="218"/>
      <c r="LQ89" s="218"/>
      <c r="LR89" s="218"/>
      <c r="LS89" s="218"/>
      <c r="LT89" s="218"/>
      <c r="LU89" s="218"/>
      <c r="LV89" s="218"/>
      <c r="LW89" s="218"/>
      <c r="LX89" s="218"/>
      <c r="LY89" s="218"/>
      <c r="LZ89" s="218"/>
      <c r="MA89" s="218"/>
      <c r="MB89" s="218"/>
      <c r="MC89" s="218"/>
      <c r="MD89" s="218"/>
      <c r="ME89" s="218"/>
      <c r="MF89" s="218"/>
      <c r="MG89" s="218"/>
      <c r="MH89" s="218"/>
      <c r="MI89" s="218"/>
      <c r="MJ89" s="218"/>
      <c r="MK89" s="218"/>
      <c r="ML89" s="218"/>
      <c r="MM89" s="218"/>
      <c r="MN89" s="218"/>
      <c r="MO89" s="218"/>
      <c r="MP89" s="218"/>
      <c r="MQ89" s="218"/>
      <c r="MR89" s="218"/>
    </row>
    <row r="90" spans="1:356" s="201" customFormat="1" ht="13.5" x14ac:dyDescent="0.15">
      <c r="A90" s="7"/>
      <c r="B90" s="199">
        <v>86</v>
      </c>
      <c r="C90" s="510"/>
      <c r="D90" s="541"/>
      <c r="E90" s="512"/>
      <c r="F90" s="499" t="s">
        <v>152</v>
      </c>
      <c r="G90" s="500"/>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4"/>
      <c r="BQ90" s="204"/>
      <c r="BR90" s="204"/>
      <c r="BS90" s="204"/>
      <c r="BT90" s="204"/>
      <c r="BU90" s="204"/>
      <c r="BV90" s="204"/>
      <c r="BW90" s="204"/>
      <c r="BX90" s="204"/>
      <c r="BY90" s="204"/>
      <c r="BZ90" s="204"/>
      <c r="CA90" s="204"/>
      <c r="CB90" s="204"/>
      <c r="CC90" s="204"/>
      <c r="CD90" s="204"/>
      <c r="CE90" s="204"/>
      <c r="CF90" s="204"/>
      <c r="CG90" s="204"/>
      <c r="CH90" s="204"/>
      <c r="CI90" s="204"/>
      <c r="CJ90" s="204"/>
      <c r="CK90" s="204"/>
      <c r="CL90" s="204"/>
      <c r="CM90" s="204"/>
      <c r="CN90" s="204"/>
      <c r="CO90" s="204"/>
      <c r="CP90" s="204"/>
      <c r="CQ90" s="204"/>
      <c r="CR90" s="204"/>
      <c r="CS90" s="204"/>
      <c r="CT90" s="204"/>
      <c r="CU90" s="204"/>
      <c r="CV90" s="204"/>
      <c r="CW90" s="204"/>
      <c r="CX90" s="204"/>
      <c r="CY90" s="204"/>
      <c r="CZ90" s="204"/>
      <c r="DA90" s="204"/>
      <c r="DB90" s="204"/>
      <c r="DC90" s="204"/>
      <c r="DD90" s="204"/>
      <c r="DE90" s="204"/>
      <c r="DF90" s="204"/>
      <c r="DG90" s="204"/>
      <c r="DH90" s="204"/>
      <c r="DI90" s="204"/>
      <c r="DJ90" s="204"/>
      <c r="DK90" s="204"/>
      <c r="DL90" s="204"/>
      <c r="DM90" s="204"/>
      <c r="DN90" s="204"/>
      <c r="DO90" s="204"/>
      <c r="DP90" s="204"/>
      <c r="DQ90" s="204"/>
      <c r="DR90" s="204"/>
      <c r="DS90" s="204"/>
      <c r="DT90" s="204"/>
      <c r="DU90" s="204"/>
      <c r="DV90" s="204"/>
      <c r="DW90" s="204"/>
      <c r="DX90" s="204"/>
      <c r="DY90" s="204"/>
      <c r="DZ90" s="204"/>
      <c r="EA90" s="204"/>
      <c r="EB90" s="204"/>
      <c r="EC90" s="204"/>
      <c r="ED90" s="204"/>
      <c r="EE90" s="204"/>
      <c r="EF90" s="204"/>
      <c r="EG90" s="204"/>
      <c r="EH90" s="204"/>
      <c r="EI90" s="204"/>
      <c r="EJ90" s="204"/>
      <c r="EK90" s="204"/>
      <c r="EL90" s="204"/>
      <c r="EM90" s="204"/>
      <c r="EN90" s="204"/>
      <c r="EO90" s="204"/>
      <c r="EP90" s="204"/>
      <c r="EQ90" s="204"/>
      <c r="ER90" s="204"/>
      <c r="ES90" s="204"/>
      <c r="ET90" s="204"/>
      <c r="EU90" s="204"/>
      <c r="EV90" s="204"/>
      <c r="EW90" s="204"/>
      <c r="EX90" s="204"/>
      <c r="EY90" s="204"/>
      <c r="EZ90" s="204"/>
      <c r="FA90" s="204"/>
      <c r="FB90" s="204"/>
      <c r="FC90" s="204"/>
      <c r="FD90" s="204"/>
      <c r="FE90" s="204"/>
      <c r="FF90" s="204"/>
      <c r="FG90" s="204"/>
      <c r="FH90" s="204"/>
      <c r="FI90" s="204"/>
      <c r="FJ90" s="204"/>
      <c r="FK90" s="204"/>
      <c r="FL90" s="204"/>
      <c r="FM90" s="204"/>
      <c r="FN90" s="204"/>
      <c r="FO90" s="204"/>
      <c r="FP90" s="204"/>
      <c r="FQ90" s="204"/>
      <c r="FR90" s="204"/>
      <c r="FS90" s="204"/>
      <c r="FT90" s="204"/>
      <c r="FU90" s="204"/>
      <c r="FV90" s="204"/>
      <c r="FW90" s="204"/>
      <c r="FX90" s="204"/>
      <c r="FY90" s="204"/>
      <c r="FZ90" s="204"/>
      <c r="GA90" s="204"/>
      <c r="GB90" s="204"/>
      <c r="GC90" s="204"/>
      <c r="GD90" s="204"/>
      <c r="GE90" s="204"/>
      <c r="GF90" s="204"/>
      <c r="GG90" s="204"/>
      <c r="GH90" s="204"/>
      <c r="GI90" s="204"/>
      <c r="GJ90" s="204"/>
      <c r="GK90" s="204"/>
      <c r="GL90" s="204"/>
      <c r="GM90" s="204"/>
      <c r="GN90" s="204"/>
      <c r="GO90" s="204"/>
      <c r="GP90" s="204"/>
      <c r="GQ90" s="204"/>
      <c r="GR90" s="204"/>
      <c r="GS90" s="204"/>
      <c r="GT90" s="204"/>
      <c r="GU90" s="204"/>
      <c r="GV90" s="204"/>
      <c r="GW90" s="204"/>
      <c r="GX90" s="204"/>
      <c r="GY90" s="223"/>
      <c r="HQ90" s="218"/>
      <c r="HR90" s="218"/>
      <c r="HS90" s="218"/>
      <c r="HT90" s="218"/>
      <c r="HU90" s="218"/>
      <c r="HV90" s="218"/>
      <c r="HW90" s="218"/>
      <c r="HX90" s="218"/>
      <c r="HY90" s="218"/>
      <c r="HZ90" s="218"/>
      <c r="IA90" s="218"/>
      <c r="IB90" s="218"/>
      <c r="IC90" s="218"/>
      <c r="ID90" s="218"/>
      <c r="IE90" s="218"/>
      <c r="IF90" s="218"/>
      <c r="IG90" s="218"/>
      <c r="IH90" s="218"/>
      <c r="II90" s="218"/>
      <c r="IJ90" s="218"/>
      <c r="IK90" s="218"/>
      <c r="IL90" s="218"/>
      <c r="IM90" s="218"/>
      <c r="IN90" s="218"/>
      <c r="IO90" s="218"/>
      <c r="IP90" s="218"/>
      <c r="IQ90" s="218"/>
      <c r="IR90" s="218"/>
      <c r="IS90" s="218"/>
      <c r="IT90" s="218"/>
      <c r="IU90" s="218"/>
      <c r="IV90" s="218"/>
      <c r="IW90" s="218"/>
      <c r="IX90" s="218"/>
      <c r="IY90" s="218"/>
      <c r="IZ90" s="218"/>
      <c r="JA90" s="218"/>
      <c r="JB90" s="218"/>
      <c r="JC90" s="218"/>
      <c r="JD90" s="218"/>
      <c r="JE90" s="218"/>
      <c r="JF90" s="218"/>
      <c r="JG90" s="218"/>
      <c r="JH90" s="218"/>
      <c r="JI90" s="218"/>
      <c r="JJ90" s="218"/>
      <c r="JK90" s="218"/>
      <c r="JL90" s="218"/>
      <c r="JM90" s="218"/>
      <c r="JN90" s="218"/>
      <c r="JO90" s="218"/>
      <c r="JP90" s="218"/>
      <c r="JQ90" s="218"/>
      <c r="JR90" s="218"/>
      <c r="JS90" s="218"/>
      <c r="JT90" s="218"/>
      <c r="JU90" s="218"/>
      <c r="JV90" s="218"/>
      <c r="JW90" s="218"/>
      <c r="JX90" s="218"/>
      <c r="JY90" s="218"/>
      <c r="JZ90" s="218"/>
      <c r="KA90" s="218"/>
      <c r="KB90" s="218"/>
      <c r="KC90" s="218"/>
      <c r="KD90" s="218"/>
      <c r="KE90" s="218"/>
      <c r="KF90" s="218"/>
      <c r="KG90" s="218"/>
      <c r="KH90" s="218"/>
      <c r="KI90" s="218"/>
      <c r="KJ90" s="218"/>
      <c r="KK90" s="218"/>
      <c r="KL90" s="218"/>
      <c r="KM90" s="218"/>
      <c r="KN90" s="218"/>
      <c r="KO90" s="218"/>
      <c r="KP90" s="218"/>
      <c r="KQ90" s="218"/>
      <c r="KR90" s="218"/>
      <c r="KS90" s="218"/>
      <c r="KT90" s="218"/>
      <c r="KU90" s="218"/>
      <c r="KV90" s="218"/>
      <c r="KW90" s="218"/>
      <c r="KX90" s="218"/>
      <c r="KY90" s="218"/>
      <c r="KZ90" s="218"/>
      <c r="LA90" s="218"/>
      <c r="LB90" s="218"/>
      <c r="LC90" s="218"/>
      <c r="LD90" s="218"/>
      <c r="LE90" s="218"/>
      <c r="LF90" s="218"/>
      <c r="LG90" s="218"/>
      <c r="LH90" s="218"/>
      <c r="LI90" s="218"/>
      <c r="LJ90" s="218"/>
      <c r="LK90" s="218"/>
      <c r="LL90" s="218"/>
      <c r="LM90" s="218"/>
      <c r="LN90" s="218"/>
      <c r="LO90" s="218"/>
      <c r="LP90" s="218"/>
      <c r="LQ90" s="218"/>
      <c r="LR90" s="218"/>
      <c r="LS90" s="218"/>
      <c r="LT90" s="218"/>
      <c r="LU90" s="218"/>
      <c r="LV90" s="218"/>
      <c r="LW90" s="218"/>
      <c r="LX90" s="218"/>
      <c r="LY90" s="218"/>
      <c r="LZ90" s="218"/>
      <c r="MA90" s="218"/>
      <c r="MB90" s="218"/>
      <c r="MC90" s="218"/>
      <c r="MD90" s="218"/>
      <c r="ME90" s="218"/>
      <c r="MF90" s="218"/>
      <c r="MG90" s="218"/>
      <c r="MH90" s="218"/>
      <c r="MI90" s="218"/>
      <c r="MJ90" s="218"/>
      <c r="MK90" s="218"/>
      <c r="ML90" s="218"/>
      <c r="MM90" s="218"/>
      <c r="MN90" s="218"/>
      <c r="MO90" s="218"/>
      <c r="MP90" s="218"/>
      <c r="MQ90" s="218"/>
      <c r="MR90" s="218"/>
    </row>
    <row r="91" spans="1:356" s="201" customFormat="1" ht="13.5" customHeight="1" x14ac:dyDescent="0.15">
      <c r="A91" s="7"/>
      <c r="B91" s="199">
        <v>87</v>
      </c>
      <c r="C91" s="510"/>
      <c r="D91" s="541"/>
      <c r="E91" s="512"/>
      <c r="F91" s="550" t="s">
        <v>372</v>
      </c>
      <c r="G91" s="551"/>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6"/>
      <c r="BE91" s="206"/>
      <c r="BF91" s="206"/>
      <c r="BG91" s="206"/>
      <c r="BH91" s="206"/>
      <c r="BI91" s="206"/>
      <c r="BJ91" s="206"/>
      <c r="BK91" s="206"/>
      <c r="BL91" s="206"/>
      <c r="BM91" s="206"/>
      <c r="BN91" s="206"/>
      <c r="BO91" s="206"/>
      <c r="BP91" s="206"/>
      <c r="BQ91" s="206"/>
      <c r="BR91" s="206"/>
      <c r="BS91" s="206"/>
      <c r="BT91" s="206"/>
      <c r="BU91" s="206"/>
      <c r="BV91" s="206"/>
      <c r="BW91" s="206"/>
      <c r="BX91" s="206"/>
      <c r="BY91" s="206"/>
      <c r="BZ91" s="206"/>
      <c r="CA91" s="206"/>
      <c r="CB91" s="206"/>
      <c r="CC91" s="206"/>
      <c r="CD91" s="206"/>
      <c r="CE91" s="206"/>
      <c r="CF91" s="206"/>
      <c r="CG91" s="206"/>
      <c r="CH91" s="206"/>
      <c r="CI91" s="206"/>
      <c r="CJ91" s="206"/>
      <c r="CK91" s="206"/>
      <c r="CL91" s="206"/>
      <c r="CM91" s="206"/>
      <c r="CN91" s="206"/>
      <c r="CO91" s="206"/>
      <c r="CP91" s="206"/>
      <c r="CQ91" s="206"/>
      <c r="CR91" s="206"/>
      <c r="CS91" s="206"/>
      <c r="CT91" s="206"/>
      <c r="CU91" s="206"/>
      <c r="CV91" s="206"/>
      <c r="CW91" s="206"/>
      <c r="CX91" s="206"/>
      <c r="CY91" s="206"/>
      <c r="CZ91" s="206"/>
      <c r="DA91" s="206"/>
      <c r="DB91" s="206"/>
      <c r="DC91" s="206"/>
      <c r="DD91" s="206"/>
      <c r="DE91" s="206"/>
      <c r="DF91" s="206"/>
      <c r="DG91" s="206"/>
      <c r="DH91" s="206"/>
      <c r="DI91" s="206"/>
      <c r="DJ91" s="206"/>
      <c r="DK91" s="206"/>
      <c r="DL91" s="206"/>
      <c r="DM91" s="206"/>
      <c r="DN91" s="206"/>
      <c r="DO91" s="206"/>
      <c r="DP91" s="206"/>
      <c r="DQ91" s="206"/>
      <c r="DR91" s="206"/>
      <c r="DS91" s="206"/>
      <c r="DT91" s="206"/>
      <c r="DU91" s="206"/>
      <c r="DV91" s="206"/>
      <c r="DW91" s="206"/>
      <c r="DX91" s="206"/>
      <c r="DY91" s="206"/>
      <c r="DZ91" s="206"/>
      <c r="EA91" s="206"/>
      <c r="EB91" s="206"/>
      <c r="EC91" s="206"/>
      <c r="ED91" s="206"/>
      <c r="EE91" s="206"/>
      <c r="EF91" s="206"/>
      <c r="EG91" s="206"/>
      <c r="EH91" s="206"/>
      <c r="EI91" s="206"/>
      <c r="EJ91" s="206"/>
      <c r="EK91" s="206"/>
      <c r="EL91" s="206"/>
      <c r="EM91" s="206"/>
      <c r="EN91" s="206"/>
      <c r="EO91" s="206"/>
      <c r="EP91" s="206"/>
      <c r="EQ91" s="206"/>
      <c r="ER91" s="206"/>
      <c r="ES91" s="206"/>
      <c r="ET91" s="206"/>
      <c r="EU91" s="206"/>
      <c r="EV91" s="206"/>
      <c r="EW91" s="206"/>
      <c r="EX91" s="206"/>
      <c r="EY91" s="206"/>
      <c r="EZ91" s="206"/>
      <c r="FA91" s="206"/>
      <c r="FB91" s="206"/>
      <c r="FC91" s="206"/>
      <c r="FD91" s="206"/>
      <c r="FE91" s="206"/>
      <c r="FF91" s="206"/>
      <c r="FG91" s="206"/>
      <c r="FH91" s="206"/>
      <c r="FI91" s="206"/>
      <c r="FJ91" s="206"/>
      <c r="FK91" s="206"/>
      <c r="FL91" s="206"/>
      <c r="FM91" s="206"/>
      <c r="FN91" s="206"/>
      <c r="FO91" s="206"/>
      <c r="FP91" s="206"/>
      <c r="FQ91" s="206"/>
      <c r="FR91" s="206"/>
      <c r="FS91" s="206"/>
      <c r="FT91" s="206"/>
      <c r="FU91" s="206"/>
      <c r="FV91" s="206"/>
      <c r="FW91" s="206"/>
      <c r="FX91" s="206"/>
      <c r="FY91" s="206"/>
      <c r="FZ91" s="206"/>
      <c r="GA91" s="206"/>
      <c r="GB91" s="206"/>
      <c r="GC91" s="206"/>
      <c r="GD91" s="206"/>
      <c r="GE91" s="206"/>
      <c r="GF91" s="206"/>
      <c r="GG91" s="206"/>
      <c r="GH91" s="206"/>
      <c r="GI91" s="206"/>
      <c r="GJ91" s="206"/>
      <c r="GK91" s="206"/>
      <c r="GL91" s="206"/>
      <c r="GM91" s="206"/>
      <c r="GN91" s="206"/>
      <c r="GO91" s="206"/>
      <c r="GP91" s="206"/>
      <c r="GQ91" s="206"/>
      <c r="GR91" s="206"/>
      <c r="GS91" s="206"/>
      <c r="GT91" s="206"/>
      <c r="GU91" s="206"/>
      <c r="GV91" s="206"/>
      <c r="GW91" s="206"/>
      <c r="GX91" s="206"/>
      <c r="GY91" s="226"/>
      <c r="HQ91" s="218"/>
      <c r="HR91" s="218"/>
      <c r="HS91" s="218"/>
      <c r="HT91" s="218"/>
      <c r="HU91" s="218"/>
      <c r="HV91" s="218"/>
      <c r="HW91" s="218"/>
      <c r="HX91" s="218"/>
      <c r="HY91" s="218"/>
      <c r="HZ91" s="218"/>
      <c r="IA91" s="218"/>
      <c r="IB91" s="218"/>
      <c r="IC91" s="218"/>
      <c r="ID91" s="218"/>
      <c r="IE91" s="218"/>
      <c r="IF91" s="218"/>
      <c r="IG91" s="218"/>
      <c r="IH91" s="218"/>
      <c r="II91" s="218"/>
      <c r="IJ91" s="218"/>
      <c r="IK91" s="218"/>
      <c r="IL91" s="218"/>
      <c r="IM91" s="218"/>
      <c r="IN91" s="218"/>
      <c r="IO91" s="218"/>
      <c r="IP91" s="218"/>
      <c r="IQ91" s="218"/>
      <c r="IR91" s="218"/>
      <c r="IS91" s="218"/>
      <c r="IT91" s="218"/>
      <c r="IU91" s="218"/>
      <c r="IV91" s="218"/>
      <c r="IW91" s="218"/>
      <c r="IX91" s="218"/>
      <c r="IY91" s="218"/>
      <c r="IZ91" s="218"/>
      <c r="JA91" s="218"/>
      <c r="JB91" s="218"/>
      <c r="JC91" s="218"/>
      <c r="JD91" s="218"/>
      <c r="JE91" s="218"/>
      <c r="JF91" s="218"/>
      <c r="JG91" s="218"/>
      <c r="JH91" s="218"/>
      <c r="JI91" s="218"/>
      <c r="JJ91" s="218"/>
      <c r="JK91" s="218"/>
      <c r="JL91" s="218"/>
      <c r="JM91" s="218"/>
      <c r="JN91" s="218"/>
      <c r="JO91" s="218"/>
      <c r="JP91" s="218"/>
      <c r="JQ91" s="218"/>
      <c r="JR91" s="218"/>
      <c r="JS91" s="218"/>
      <c r="JT91" s="218"/>
      <c r="JU91" s="218"/>
      <c r="JV91" s="218"/>
      <c r="JW91" s="218"/>
      <c r="JX91" s="218"/>
      <c r="JY91" s="218"/>
      <c r="JZ91" s="218"/>
      <c r="KA91" s="218"/>
      <c r="KB91" s="218"/>
      <c r="KC91" s="218"/>
      <c r="KD91" s="218"/>
      <c r="KE91" s="218"/>
      <c r="KF91" s="218"/>
      <c r="KG91" s="218"/>
      <c r="KH91" s="218"/>
      <c r="KI91" s="218"/>
      <c r="KJ91" s="218"/>
      <c r="KK91" s="218"/>
      <c r="KL91" s="218"/>
      <c r="KM91" s="218"/>
      <c r="KN91" s="218"/>
      <c r="KO91" s="218"/>
      <c r="KP91" s="218"/>
      <c r="KQ91" s="218"/>
      <c r="KR91" s="218"/>
      <c r="KS91" s="218"/>
      <c r="KT91" s="218"/>
      <c r="KU91" s="218"/>
      <c r="KV91" s="218"/>
      <c r="KW91" s="218"/>
      <c r="KX91" s="218"/>
      <c r="KY91" s="218"/>
      <c r="KZ91" s="218"/>
      <c r="LA91" s="218"/>
      <c r="LB91" s="218"/>
      <c r="LC91" s="218"/>
      <c r="LD91" s="218"/>
      <c r="LE91" s="218"/>
      <c r="LF91" s="218"/>
      <c r="LG91" s="218"/>
      <c r="LH91" s="218"/>
      <c r="LI91" s="218"/>
      <c r="LJ91" s="218"/>
      <c r="LK91" s="218"/>
      <c r="LL91" s="218"/>
      <c r="LM91" s="218"/>
      <c r="LN91" s="218"/>
      <c r="LO91" s="218"/>
      <c r="LP91" s="218"/>
      <c r="LQ91" s="218"/>
      <c r="LR91" s="218"/>
      <c r="LS91" s="218"/>
      <c r="LT91" s="218"/>
      <c r="LU91" s="218"/>
      <c r="LV91" s="218"/>
      <c r="LW91" s="218"/>
      <c r="LX91" s="218"/>
      <c r="LY91" s="218"/>
      <c r="LZ91" s="218"/>
      <c r="MA91" s="218"/>
      <c r="MB91" s="218"/>
      <c r="MC91" s="218"/>
      <c r="MD91" s="218"/>
      <c r="ME91" s="218"/>
      <c r="MF91" s="218"/>
      <c r="MG91" s="218"/>
      <c r="MH91" s="218"/>
      <c r="MI91" s="218"/>
      <c r="MJ91" s="218"/>
      <c r="MK91" s="218"/>
      <c r="ML91" s="218"/>
      <c r="MM91" s="218"/>
      <c r="MN91" s="218"/>
      <c r="MO91" s="218"/>
      <c r="MP91" s="218"/>
      <c r="MQ91" s="218"/>
      <c r="MR91" s="218"/>
    </row>
    <row r="92" spans="1:356" s="201" customFormat="1" ht="13.5" x14ac:dyDescent="0.15">
      <c r="A92" s="7"/>
      <c r="B92" s="199">
        <v>88</v>
      </c>
      <c r="C92" s="510"/>
      <c r="D92" s="541"/>
      <c r="E92" s="512" t="s">
        <v>201</v>
      </c>
      <c r="F92" s="499" t="s">
        <v>9</v>
      </c>
      <c r="G92" s="500"/>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c r="CF92" s="211"/>
      <c r="CG92" s="211"/>
      <c r="CH92" s="211"/>
      <c r="CI92" s="211"/>
      <c r="CJ92" s="211"/>
      <c r="CK92" s="211"/>
      <c r="CL92" s="211"/>
      <c r="CM92" s="211"/>
      <c r="CN92" s="211"/>
      <c r="CO92" s="211"/>
      <c r="CP92" s="211"/>
      <c r="CQ92" s="211"/>
      <c r="CR92" s="211"/>
      <c r="CS92" s="211"/>
      <c r="CT92" s="211"/>
      <c r="CU92" s="211"/>
      <c r="CV92" s="211"/>
      <c r="CW92" s="211"/>
      <c r="CX92" s="211"/>
      <c r="CY92" s="211"/>
      <c r="CZ92" s="211"/>
      <c r="DA92" s="211"/>
      <c r="DB92" s="211"/>
      <c r="DC92" s="211"/>
      <c r="DD92" s="211"/>
      <c r="DE92" s="211"/>
      <c r="DF92" s="211"/>
      <c r="DG92" s="211"/>
      <c r="DH92" s="211"/>
      <c r="DI92" s="211"/>
      <c r="DJ92" s="211"/>
      <c r="DK92" s="211"/>
      <c r="DL92" s="211"/>
      <c r="DM92" s="211"/>
      <c r="DN92" s="211"/>
      <c r="DO92" s="211"/>
      <c r="DP92" s="211"/>
      <c r="DQ92" s="211"/>
      <c r="DR92" s="211"/>
      <c r="DS92" s="211"/>
      <c r="DT92" s="211"/>
      <c r="DU92" s="211"/>
      <c r="DV92" s="211"/>
      <c r="DW92" s="211"/>
      <c r="DX92" s="211"/>
      <c r="DY92" s="211"/>
      <c r="DZ92" s="211"/>
      <c r="EA92" s="211"/>
      <c r="EB92" s="211"/>
      <c r="EC92" s="211"/>
      <c r="ED92" s="211"/>
      <c r="EE92" s="211"/>
      <c r="EF92" s="211"/>
      <c r="EG92" s="211"/>
      <c r="EH92" s="211"/>
      <c r="EI92" s="211"/>
      <c r="EJ92" s="211"/>
      <c r="EK92" s="211"/>
      <c r="EL92" s="211"/>
      <c r="EM92" s="211"/>
      <c r="EN92" s="211"/>
      <c r="EO92" s="211"/>
      <c r="EP92" s="211"/>
      <c r="EQ92" s="211"/>
      <c r="ER92" s="211"/>
      <c r="ES92" s="211"/>
      <c r="ET92" s="211"/>
      <c r="EU92" s="211"/>
      <c r="EV92" s="211"/>
      <c r="EW92" s="211"/>
      <c r="EX92" s="211"/>
      <c r="EY92" s="211"/>
      <c r="EZ92" s="211"/>
      <c r="FA92" s="211"/>
      <c r="FB92" s="211"/>
      <c r="FC92" s="211"/>
      <c r="FD92" s="211"/>
      <c r="FE92" s="211"/>
      <c r="FF92" s="211"/>
      <c r="FG92" s="211"/>
      <c r="FH92" s="211"/>
      <c r="FI92" s="211"/>
      <c r="FJ92" s="211"/>
      <c r="FK92" s="211"/>
      <c r="FL92" s="211"/>
      <c r="FM92" s="211"/>
      <c r="FN92" s="211"/>
      <c r="FO92" s="211"/>
      <c r="FP92" s="211"/>
      <c r="FQ92" s="211"/>
      <c r="FR92" s="211"/>
      <c r="FS92" s="211"/>
      <c r="FT92" s="211"/>
      <c r="FU92" s="211"/>
      <c r="FV92" s="211"/>
      <c r="FW92" s="211"/>
      <c r="FX92" s="211"/>
      <c r="FY92" s="211"/>
      <c r="FZ92" s="211"/>
      <c r="GA92" s="211"/>
      <c r="GB92" s="211"/>
      <c r="GC92" s="211"/>
      <c r="GD92" s="211"/>
      <c r="GE92" s="211"/>
      <c r="GF92" s="211"/>
      <c r="GG92" s="211"/>
      <c r="GH92" s="211"/>
      <c r="GI92" s="211"/>
      <c r="GJ92" s="211"/>
      <c r="GK92" s="211"/>
      <c r="GL92" s="211"/>
      <c r="GM92" s="211"/>
      <c r="GN92" s="211"/>
      <c r="GO92" s="211"/>
      <c r="GP92" s="211"/>
      <c r="GQ92" s="211"/>
      <c r="GR92" s="211"/>
      <c r="GS92" s="211"/>
      <c r="GT92" s="211"/>
      <c r="GU92" s="211"/>
      <c r="GV92" s="211"/>
      <c r="GW92" s="211"/>
      <c r="GX92" s="211"/>
      <c r="GY92" s="233"/>
      <c r="HQ92" s="218"/>
      <c r="HR92" s="218"/>
      <c r="HS92" s="218"/>
      <c r="HT92" s="218"/>
      <c r="HU92" s="218"/>
      <c r="HV92" s="218"/>
      <c r="HW92" s="218"/>
      <c r="HX92" s="218"/>
      <c r="HY92" s="218"/>
      <c r="HZ92" s="218"/>
      <c r="IA92" s="218"/>
      <c r="IB92" s="218"/>
      <c r="IC92" s="218"/>
      <c r="ID92" s="218"/>
      <c r="IE92" s="218"/>
      <c r="IF92" s="218"/>
      <c r="IG92" s="218"/>
      <c r="IH92" s="218"/>
      <c r="II92" s="218"/>
      <c r="IJ92" s="218"/>
      <c r="IK92" s="218"/>
      <c r="IL92" s="218"/>
      <c r="IM92" s="218"/>
      <c r="IN92" s="218"/>
      <c r="IO92" s="218"/>
      <c r="IP92" s="218"/>
      <c r="IQ92" s="218"/>
      <c r="IR92" s="218"/>
      <c r="IS92" s="218"/>
      <c r="IT92" s="218"/>
      <c r="IU92" s="218"/>
      <c r="IV92" s="218"/>
      <c r="IW92" s="218"/>
      <c r="IX92" s="218"/>
      <c r="IY92" s="218"/>
      <c r="IZ92" s="218"/>
      <c r="JA92" s="218"/>
      <c r="JB92" s="218"/>
      <c r="JC92" s="218"/>
      <c r="JD92" s="218"/>
      <c r="JE92" s="218"/>
      <c r="JF92" s="218"/>
      <c r="JG92" s="218"/>
      <c r="JH92" s="218"/>
      <c r="JI92" s="218"/>
      <c r="JJ92" s="218"/>
      <c r="JK92" s="218"/>
      <c r="JL92" s="218"/>
      <c r="JM92" s="218"/>
      <c r="JN92" s="218"/>
      <c r="JO92" s="218"/>
      <c r="JP92" s="218"/>
      <c r="JQ92" s="218"/>
      <c r="JR92" s="218"/>
      <c r="JS92" s="218"/>
      <c r="JT92" s="218"/>
      <c r="JU92" s="218"/>
      <c r="JV92" s="218"/>
      <c r="JW92" s="218"/>
      <c r="JX92" s="218"/>
      <c r="JY92" s="218"/>
      <c r="JZ92" s="218"/>
      <c r="KA92" s="218"/>
      <c r="KB92" s="218"/>
      <c r="KC92" s="218"/>
      <c r="KD92" s="218"/>
      <c r="KE92" s="218"/>
      <c r="KF92" s="218"/>
      <c r="KG92" s="218"/>
      <c r="KH92" s="218"/>
      <c r="KI92" s="218"/>
      <c r="KJ92" s="218"/>
      <c r="KK92" s="218"/>
      <c r="KL92" s="218"/>
      <c r="KM92" s="218"/>
      <c r="KN92" s="218"/>
      <c r="KO92" s="218"/>
      <c r="KP92" s="218"/>
      <c r="KQ92" s="218"/>
      <c r="KR92" s="218"/>
      <c r="KS92" s="218"/>
      <c r="KT92" s="218"/>
      <c r="KU92" s="218"/>
      <c r="KV92" s="218"/>
      <c r="KW92" s="218"/>
      <c r="KX92" s="218"/>
      <c r="KY92" s="218"/>
      <c r="KZ92" s="218"/>
      <c r="LA92" s="218"/>
      <c r="LB92" s="218"/>
      <c r="LC92" s="218"/>
      <c r="LD92" s="218"/>
      <c r="LE92" s="218"/>
      <c r="LF92" s="218"/>
      <c r="LG92" s="218"/>
      <c r="LH92" s="218"/>
      <c r="LI92" s="218"/>
      <c r="LJ92" s="218"/>
      <c r="LK92" s="218"/>
      <c r="LL92" s="218"/>
      <c r="LM92" s="218"/>
      <c r="LN92" s="218"/>
      <c r="LO92" s="218"/>
      <c r="LP92" s="218"/>
      <c r="LQ92" s="218"/>
      <c r="LR92" s="218"/>
      <c r="LS92" s="218"/>
      <c r="LT92" s="218"/>
      <c r="LU92" s="218"/>
      <c r="LV92" s="218"/>
      <c r="LW92" s="218"/>
      <c r="LX92" s="218"/>
      <c r="LY92" s="218"/>
      <c r="LZ92" s="218"/>
      <c r="MA92" s="218"/>
      <c r="MB92" s="218"/>
      <c r="MC92" s="218"/>
      <c r="MD92" s="218"/>
      <c r="ME92" s="218"/>
      <c r="MF92" s="218"/>
      <c r="MG92" s="218"/>
      <c r="MH92" s="218"/>
      <c r="MI92" s="218"/>
      <c r="MJ92" s="218"/>
      <c r="MK92" s="218"/>
      <c r="ML92" s="218"/>
      <c r="MM92" s="218"/>
      <c r="MN92" s="218"/>
      <c r="MO92" s="218"/>
      <c r="MP92" s="218"/>
      <c r="MQ92" s="218"/>
      <c r="MR92" s="218"/>
    </row>
    <row r="93" spans="1:356" s="201" customFormat="1" ht="13.5" x14ac:dyDescent="0.15">
      <c r="A93" s="7"/>
      <c r="B93" s="199">
        <v>89</v>
      </c>
      <c r="C93" s="510"/>
      <c r="D93" s="541"/>
      <c r="E93" s="512"/>
      <c r="F93" s="499" t="s">
        <v>151</v>
      </c>
      <c r="G93" s="500"/>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6"/>
      <c r="BA93" s="216"/>
      <c r="BB93" s="216"/>
      <c r="BC93" s="216"/>
      <c r="BD93" s="216"/>
      <c r="BE93" s="216"/>
      <c r="BF93" s="216"/>
      <c r="BG93" s="216"/>
      <c r="BH93" s="216"/>
      <c r="BI93" s="216"/>
      <c r="BJ93" s="216"/>
      <c r="BK93" s="216"/>
      <c r="BL93" s="216"/>
      <c r="BM93" s="216"/>
      <c r="BN93" s="216"/>
      <c r="BO93" s="216"/>
      <c r="BP93" s="216"/>
      <c r="BQ93" s="216"/>
      <c r="BR93" s="216"/>
      <c r="BS93" s="216"/>
      <c r="BT93" s="216"/>
      <c r="BU93" s="216"/>
      <c r="BV93" s="216"/>
      <c r="BW93" s="216"/>
      <c r="BX93" s="216"/>
      <c r="BY93" s="216"/>
      <c r="BZ93" s="216"/>
      <c r="CA93" s="216"/>
      <c r="CB93" s="216"/>
      <c r="CC93" s="216"/>
      <c r="CD93" s="216"/>
      <c r="CE93" s="216"/>
      <c r="CF93" s="216"/>
      <c r="CG93" s="216"/>
      <c r="CH93" s="216"/>
      <c r="CI93" s="216"/>
      <c r="CJ93" s="216"/>
      <c r="CK93" s="216"/>
      <c r="CL93" s="216"/>
      <c r="CM93" s="216"/>
      <c r="CN93" s="216"/>
      <c r="CO93" s="216"/>
      <c r="CP93" s="216"/>
      <c r="CQ93" s="216"/>
      <c r="CR93" s="216"/>
      <c r="CS93" s="216"/>
      <c r="CT93" s="216"/>
      <c r="CU93" s="216"/>
      <c r="CV93" s="216"/>
      <c r="CW93" s="216"/>
      <c r="CX93" s="216"/>
      <c r="CY93" s="216"/>
      <c r="CZ93" s="216"/>
      <c r="DA93" s="216"/>
      <c r="DB93" s="216"/>
      <c r="DC93" s="216"/>
      <c r="DD93" s="216"/>
      <c r="DE93" s="216"/>
      <c r="DF93" s="216"/>
      <c r="DG93" s="216"/>
      <c r="DH93" s="216"/>
      <c r="DI93" s="216"/>
      <c r="DJ93" s="216"/>
      <c r="DK93" s="216"/>
      <c r="DL93" s="216"/>
      <c r="DM93" s="216"/>
      <c r="DN93" s="216"/>
      <c r="DO93" s="216"/>
      <c r="DP93" s="216"/>
      <c r="DQ93" s="216"/>
      <c r="DR93" s="216"/>
      <c r="DS93" s="216"/>
      <c r="DT93" s="216"/>
      <c r="DU93" s="216"/>
      <c r="DV93" s="216"/>
      <c r="DW93" s="216"/>
      <c r="DX93" s="216"/>
      <c r="DY93" s="216"/>
      <c r="DZ93" s="216"/>
      <c r="EA93" s="216"/>
      <c r="EB93" s="216"/>
      <c r="EC93" s="216"/>
      <c r="ED93" s="216"/>
      <c r="EE93" s="216"/>
      <c r="EF93" s="216"/>
      <c r="EG93" s="216"/>
      <c r="EH93" s="216"/>
      <c r="EI93" s="216"/>
      <c r="EJ93" s="216"/>
      <c r="EK93" s="216"/>
      <c r="EL93" s="216"/>
      <c r="EM93" s="216"/>
      <c r="EN93" s="216"/>
      <c r="EO93" s="216"/>
      <c r="EP93" s="216"/>
      <c r="EQ93" s="216"/>
      <c r="ER93" s="216"/>
      <c r="ES93" s="216"/>
      <c r="ET93" s="216"/>
      <c r="EU93" s="216"/>
      <c r="EV93" s="216"/>
      <c r="EW93" s="216"/>
      <c r="EX93" s="216"/>
      <c r="EY93" s="216"/>
      <c r="EZ93" s="216"/>
      <c r="FA93" s="216"/>
      <c r="FB93" s="216"/>
      <c r="FC93" s="216"/>
      <c r="FD93" s="216"/>
      <c r="FE93" s="216"/>
      <c r="FF93" s="216"/>
      <c r="FG93" s="216"/>
      <c r="FH93" s="216"/>
      <c r="FI93" s="216"/>
      <c r="FJ93" s="216"/>
      <c r="FK93" s="216"/>
      <c r="FL93" s="216"/>
      <c r="FM93" s="216"/>
      <c r="FN93" s="216"/>
      <c r="FO93" s="216"/>
      <c r="FP93" s="216"/>
      <c r="FQ93" s="216"/>
      <c r="FR93" s="216"/>
      <c r="FS93" s="216"/>
      <c r="FT93" s="216"/>
      <c r="FU93" s="216"/>
      <c r="FV93" s="216"/>
      <c r="FW93" s="216"/>
      <c r="FX93" s="216"/>
      <c r="FY93" s="216"/>
      <c r="FZ93" s="216"/>
      <c r="GA93" s="216"/>
      <c r="GB93" s="216"/>
      <c r="GC93" s="216"/>
      <c r="GD93" s="216"/>
      <c r="GE93" s="216"/>
      <c r="GF93" s="216"/>
      <c r="GG93" s="216"/>
      <c r="GH93" s="216"/>
      <c r="GI93" s="216"/>
      <c r="GJ93" s="216"/>
      <c r="GK93" s="216"/>
      <c r="GL93" s="216"/>
      <c r="GM93" s="216"/>
      <c r="GN93" s="216"/>
      <c r="GO93" s="216"/>
      <c r="GP93" s="216"/>
      <c r="GQ93" s="216"/>
      <c r="GR93" s="216"/>
      <c r="GS93" s="216"/>
      <c r="GT93" s="216"/>
      <c r="GU93" s="216"/>
      <c r="GV93" s="216"/>
      <c r="GW93" s="216"/>
      <c r="GX93" s="216"/>
      <c r="GY93" s="238"/>
      <c r="HQ93" s="218"/>
      <c r="HR93" s="218"/>
      <c r="HS93" s="218"/>
      <c r="HT93" s="218"/>
      <c r="HU93" s="218"/>
      <c r="HV93" s="218"/>
      <c r="HW93" s="218"/>
      <c r="HX93" s="218"/>
      <c r="HY93" s="218"/>
      <c r="HZ93" s="218"/>
      <c r="IA93" s="218"/>
      <c r="IB93" s="218"/>
      <c r="IC93" s="218"/>
      <c r="ID93" s="218"/>
      <c r="IE93" s="218"/>
      <c r="IF93" s="218"/>
      <c r="IG93" s="218"/>
      <c r="IH93" s="218"/>
      <c r="II93" s="218"/>
      <c r="IJ93" s="218"/>
      <c r="IK93" s="218"/>
      <c r="IL93" s="218"/>
      <c r="IM93" s="218"/>
      <c r="IN93" s="218"/>
      <c r="IO93" s="218"/>
      <c r="IP93" s="218"/>
      <c r="IQ93" s="218"/>
      <c r="IR93" s="218"/>
      <c r="IS93" s="218"/>
      <c r="IT93" s="218"/>
      <c r="IU93" s="218"/>
      <c r="IV93" s="218"/>
      <c r="IW93" s="218"/>
      <c r="IX93" s="218"/>
      <c r="IY93" s="218"/>
      <c r="IZ93" s="218"/>
      <c r="JA93" s="218"/>
      <c r="JB93" s="218"/>
      <c r="JC93" s="218"/>
      <c r="JD93" s="218"/>
      <c r="JE93" s="218"/>
      <c r="JF93" s="218"/>
      <c r="JG93" s="218"/>
      <c r="JH93" s="218"/>
      <c r="JI93" s="218"/>
      <c r="JJ93" s="218"/>
      <c r="JK93" s="218"/>
      <c r="JL93" s="218"/>
      <c r="JM93" s="218"/>
      <c r="JN93" s="218"/>
      <c r="JO93" s="218"/>
      <c r="JP93" s="218"/>
      <c r="JQ93" s="218"/>
      <c r="JR93" s="218"/>
      <c r="JS93" s="218"/>
      <c r="JT93" s="218"/>
      <c r="JU93" s="218"/>
      <c r="JV93" s="218"/>
      <c r="JW93" s="218"/>
      <c r="JX93" s="218"/>
      <c r="JY93" s="218"/>
      <c r="JZ93" s="218"/>
      <c r="KA93" s="218"/>
      <c r="KB93" s="218"/>
      <c r="KC93" s="218"/>
      <c r="KD93" s="218"/>
      <c r="KE93" s="218"/>
      <c r="KF93" s="218"/>
      <c r="KG93" s="218"/>
      <c r="KH93" s="218"/>
      <c r="KI93" s="218"/>
      <c r="KJ93" s="218"/>
      <c r="KK93" s="218"/>
      <c r="KL93" s="218"/>
      <c r="KM93" s="218"/>
      <c r="KN93" s="218"/>
      <c r="KO93" s="218"/>
      <c r="KP93" s="218"/>
      <c r="KQ93" s="218"/>
      <c r="KR93" s="218"/>
      <c r="KS93" s="218"/>
      <c r="KT93" s="218"/>
      <c r="KU93" s="218"/>
      <c r="KV93" s="218"/>
      <c r="KW93" s="218"/>
      <c r="KX93" s="218"/>
      <c r="KY93" s="218"/>
      <c r="KZ93" s="218"/>
      <c r="LA93" s="218"/>
      <c r="LB93" s="218"/>
      <c r="LC93" s="218"/>
      <c r="LD93" s="218"/>
      <c r="LE93" s="218"/>
      <c r="LF93" s="218"/>
      <c r="LG93" s="218"/>
      <c r="LH93" s="218"/>
      <c r="LI93" s="218"/>
      <c r="LJ93" s="218"/>
      <c r="LK93" s="218"/>
      <c r="LL93" s="218"/>
      <c r="LM93" s="218"/>
      <c r="LN93" s="218"/>
      <c r="LO93" s="218"/>
      <c r="LP93" s="218"/>
      <c r="LQ93" s="218"/>
      <c r="LR93" s="218"/>
      <c r="LS93" s="218"/>
      <c r="LT93" s="218"/>
      <c r="LU93" s="218"/>
      <c r="LV93" s="218"/>
      <c r="LW93" s="218"/>
      <c r="LX93" s="218"/>
      <c r="LY93" s="218"/>
      <c r="LZ93" s="218"/>
      <c r="MA93" s="218"/>
      <c r="MB93" s="218"/>
      <c r="MC93" s="218"/>
      <c r="MD93" s="218"/>
      <c r="ME93" s="218"/>
      <c r="MF93" s="218"/>
      <c r="MG93" s="218"/>
      <c r="MH93" s="218"/>
      <c r="MI93" s="218"/>
      <c r="MJ93" s="218"/>
      <c r="MK93" s="218"/>
      <c r="ML93" s="218"/>
      <c r="MM93" s="218"/>
      <c r="MN93" s="218"/>
      <c r="MO93" s="218"/>
      <c r="MP93" s="218"/>
      <c r="MQ93" s="218"/>
      <c r="MR93" s="218"/>
    </row>
    <row r="94" spans="1:356" s="201" customFormat="1" ht="13.5" x14ac:dyDescent="0.15">
      <c r="A94" s="7"/>
      <c r="B94" s="199">
        <v>90</v>
      </c>
      <c r="C94" s="510"/>
      <c r="D94" s="541"/>
      <c r="E94" s="512"/>
      <c r="F94" s="499" t="s">
        <v>152</v>
      </c>
      <c r="G94" s="500"/>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c r="BY94" s="204"/>
      <c r="BZ94" s="204"/>
      <c r="CA94" s="204"/>
      <c r="CB94" s="204"/>
      <c r="CC94" s="204"/>
      <c r="CD94" s="204"/>
      <c r="CE94" s="204"/>
      <c r="CF94" s="204"/>
      <c r="CG94" s="204"/>
      <c r="CH94" s="204"/>
      <c r="CI94" s="204"/>
      <c r="CJ94" s="204"/>
      <c r="CK94" s="204"/>
      <c r="CL94" s="204"/>
      <c r="CM94" s="204"/>
      <c r="CN94" s="204"/>
      <c r="CO94" s="204"/>
      <c r="CP94" s="204"/>
      <c r="CQ94" s="204"/>
      <c r="CR94" s="204"/>
      <c r="CS94" s="204"/>
      <c r="CT94" s="204"/>
      <c r="CU94" s="204"/>
      <c r="CV94" s="204"/>
      <c r="CW94" s="204"/>
      <c r="CX94" s="204"/>
      <c r="CY94" s="204"/>
      <c r="CZ94" s="204"/>
      <c r="DA94" s="204"/>
      <c r="DB94" s="204"/>
      <c r="DC94" s="204"/>
      <c r="DD94" s="204"/>
      <c r="DE94" s="204"/>
      <c r="DF94" s="204"/>
      <c r="DG94" s="204"/>
      <c r="DH94" s="204"/>
      <c r="DI94" s="204"/>
      <c r="DJ94" s="204"/>
      <c r="DK94" s="204"/>
      <c r="DL94" s="204"/>
      <c r="DM94" s="204"/>
      <c r="DN94" s="204"/>
      <c r="DO94" s="204"/>
      <c r="DP94" s="204"/>
      <c r="DQ94" s="204"/>
      <c r="DR94" s="204"/>
      <c r="DS94" s="204"/>
      <c r="DT94" s="204"/>
      <c r="DU94" s="204"/>
      <c r="DV94" s="204"/>
      <c r="DW94" s="204"/>
      <c r="DX94" s="204"/>
      <c r="DY94" s="204"/>
      <c r="DZ94" s="204"/>
      <c r="EA94" s="204"/>
      <c r="EB94" s="204"/>
      <c r="EC94" s="204"/>
      <c r="ED94" s="204"/>
      <c r="EE94" s="204"/>
      <c r="EF94" s="204"/>
      <c r="EG94" s="204"/>
      <c r="EH94" s="204"/>
      <c r="EI94" s="204"/>
      <c r="EJ94" s="204"/>
      <c r="EK94" s="204"/>
      <c r="EL94" s="204"/>
      <c r="EM94" s="204"/>
      <c r="EN94" s="204"/>
      <c r="EO94" s="204"/>
      <c r="EP94" s="204"/>
      <c r="EQ94" s="204"/>
      <c r="ER94" s="204"/>
      <c r="ES94" s="204"/>
      <c r="ET94" s="204"/>
      <c r="EU94" s="204"/>
      <c r="EV94" s="204"/>
      <c r="EW94" s="204"/>
      <c r="EX94" s="204"/>
      <c r="EY94" s="204"/>
      <c r="EZ94" s="204"/>
      <c r="FA94" s="204"/>
      <c r="FB94" s="204"/>
      <c r="FC94" s="204"/>
      <c r="FD94" s="204"/>
      <c r="FE94" s="204"/>
      <c r="FF94" s="204"/>
      <c r="FG94" s="204"/>
      <c r="FH94" s="204"/>
      <c r="FI94" s="204"/>
      <c r="FJ94" s="204"/>
      <c r="FK94" s="204"/>
      <c r="FL94" s="204"/>
      <c r="FM94" s="204"/>
      <c r="FN94" s="204"/>
      <c r="FO94" s="204"/>
      <c r="FP94" s="204"/>
      <c r="FQ94" s="204"/>
      <c r="FR94" s="204"/>
      <c r="FS94" s="204"/>
      <c r="FT94" s="204"/>
      <c r="FU94" s="204"/>
      <c r="FV94" s="204"/>
      <c r="FW94" s="204"/>
      <c r="FX94" s="204"/>
      <c r="FY94" s="204"/>
      <c r="FZ94" s="204"/>
      <c r="GA94" s="204"/>
      <c r="GB94" s="204"/>
      <c r="GC94" s="204"/>
      <c r="GD94" s="204"/>
      <c r="GE94" s="204"/>
      <c r="GF94" s="204"/>
      <c r="GG94" s="204"/>
      <c r="GH94" s="204"/>
      <c r="GI94" s="204"/>
      <c r="GJ94" s="204"/>
      <c r="GK94" s="204"/>
      <c r="GL94" s="204"/>
      <c r="GM94" s="204"/>
      <c r="GN94" s="204"/>
      <c r="GO94" s="204"/>
      <c r="GP94" s="204"/>
      <c r="GQ94" s="204"/>
      <c r="GR94" s="204"/>
      <c r="GS94" s="204"/>
      <c r="GT94" s="204"/>
      <c r="GU94" s="204"/>
      <c r="GV94" s="204"/>
      <c r="GW94" s="204"/>
      <c r="GX94" s="204"/>
      <c r="GY94" s="223"/>
      <c r="HQ94" s="218"/>
      <c r="HR94" s="218"/>
      <c r="HS94" s="218"/>
      <c r="HT94" s="218"/>
      <c r="HU94" s="218"/>
      <c r="HV94" s="218"/>
      <c r="HW94" s="218"/>
      <c r="HX94" s="218"/>
      <c r="HY94" s="218"/>
      <c r="HZ94" s="218"/>
      <c r="IA94" s="218"/>
      <c r="IB94" s="218"/>
      <c r="IC94" s="218"/>
      <c r="ID94" s="218"/>
      <c r="IE94" s="218"/>
      <c r="IF94" s="218"/>
      <c r="IG94" s="218"/>
      <c r="IH94" s="218"/>
      <c r="II94" s="218"/>
      <c r="IJ94" s="218"/>
      <c r="IK94" s="218"/>
      <c r="IL94" s="218"/>
      <c r="IM94" s="218"/>
      <c r="IN94" s="218"/>
      <c r="IO94" s="218"/>
      <c r="IP94" s="218"/>
      <c r="IQ94" s="218"/>
      <c r="IR94" s="218"/>
      <c r="IS94" s="218"/>
      <c r="IT94" s="218"/>
      <c r="IU94" s="218"/>
      <c r="IV94" s="218"/>
      <c r="IW94" s="218"/>
      <c r="IX94" s="218"/>
      <c r="IY94" s="218"/>
      <c r="IZ94" s="218"/>
      <c r="JA94" s="218"/>
      <c r="JB94" s="218"/>
      <c r="JC94" s="218"/>
      <c r="JD94" s="218"/>
      <c r="JE94" s="218"/>
      <c r="JF94" s="218"/>
      <c r="JG94" s="218"/>
      <c r="JH94" s="218"/>
      <c r="JI94" s="218"/>
      <c r="JJ94" s="218"/>
      <c r="JK94" s="218"/>
      <c r="JL94" s="218"/>
      <c r="JM94" s="218"/>
      <c r="JN94" s="218"/>
      <c r="JO94" s="218"/>
      <c r="JP94" s="218"/>
      <c r="JQ94" s="218"/>
      <c r="JR94" s="218"/>
      <c r="JS94" s="218"/>
      <c r="JT94" s="218"/>
      <c r="JU94" s="218"/>
      <c r="JV94" s="218"/>
      <c r="JW94" s="218"/>
      <c r="JX94" s="218"/>
      <c r="JY94" s="218"/>
      <c r="JZ94" s="218"/>
      <c r="KA94" s="218"/>
      <c r="KB94" s="218"/>
      <c r="KC94" s="218"/>
      <c r="KD94" s="218"/>
      <c r="KE94" s="218"/>
      <c r="KF94" s="218"/>
      <c r="KG94" s="218"/>
      <c r="KH94" s="218"/>
      <c r="KI94" s="218"/>
      <c r="KJ94" s="218"/>
      <c r="KK94" s="218"/>
      <c r="KL94" s="218"/>
      <c r="KM94" s="218"/>
      <c r="KN94" s="218"/>
      <c r="KO94" s="218"/>
      <c r="KP94" s="218"/>
      <c r="KQ94" s="218"/>
      <c r="KR94" s="218"/>
      <c r="KS94" s="218"/>
      <c r="KT94" s="218"/>
      <c r="KU94" s="218"/>
      <c r="KV94" s="218"/>
      <c r="KW94" s="218"/>
      <c r="KX94" s="218"/>
      <c r="KY94" s="218"/>
      <c r="KZ94" s="218"/>
      <c r="LA94" s="218"/>
      <c r="LB94" s="218"/>
      <c r="LC94" s="218"/>
      <c r="LD94" s="218"/>
      <c r="LE94" s="218"/>
      <c r="LF94" s="218"/>
      <c r="LG94" s="218"/>
      <c r="LH94" s="218"/>
      <c r="LI94" s="218"/>
      <c r="LJ94" s="218"/>
      <c r="LK94" s="218"/>
      <c r="LL94" s="218"/>
      <c r="LM94" s="218"/>
      <c r="LN94" s="218"/>
      <c r="LO94" s="218"/>
      <c r="LP94" s="218"/>
      <c r="LQ94" s="218"/>
      <c r="LR94" s="218"/>
      <c r="LS94" s="218"/>
      <c r="LT94" s="218"/>
      <c r="LU94" s="218"/>
      <c r="LV94" s="218"/>
      <c r="LW94" s="218"/>
      <c r="LX94" s="218"/>
      <c r="LY94" s="218"/>
      <c r="LZ94" s="218"/>
      <c r="MA94" s="218"/>
      <c r="MB94" s="218"/>
      <c r="MC94" s="218"/>
      <c r="MD94" s="218"/>
      <c r="ME94" s="218"/>
      <c r="MF94" s="218"/>
      <c r="MG94" s="218"/>
      <c r="MH94" s="218"/>
      <c r="MI94" s="218"/>
      <c r="MJ94" s="218"/>
      <c r="MK94" s="218"/>
      <c r="ML94" s="218"/>
      <c r="MM94" s="218"/>
      <c r="MN94" s="218"/>
      <c r="MO94" s="218"/>
      <c r="MP94" s="218"/>
      <c r="MQ94" s="218"/>
      <c r="MR94" s="218"/>
    </row>
    <row r="95" spans="1:356" s="201" customFormat="1" ht="13.5" customHeight="1" x14ac:dyDescent="0.15">
      <c r="A95" s="7"/>
      <c r="B95" s="199">
        <v>91</v>
      </c>
      <c r="C95" s="510"/>
      <c r="D95" s="542"/>
      <c r="E95" s="512"/>
      <c r="F95" s="550" t="s">
        <v>372</v>
      </c>
      <c r="G95" s="551"/>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c r="BL95" s="206"/>
      <c r="BM95" s="206"/>
      <c r="BN95" s="206"/>
      <c r="BO95" s="206"/>
      <c r="BP95" s="206"/>
      <c r="BQ95" s="206"/>
      <c r="BR95" s="206"/>
      <c r="BS95" s="206"/>
      <c r="BT95" s="206"/>
      <c r="BU95" s="206"/>
      <c r="BV95" s="206"/>
      <c r="BW95" s="206"/>
      <c r="BX95" s="206"/>
      <c r="BY95" s="206"/>
      <c r="BZ95" s="206"/>
      <c r="CA95" s="206"/>
      <c r="CB95" s="206"/>
      <c r="CC95" s="206"/>
      <c r="CD95" s="206"/>
      <c r="CE95" s="206"/>
      <c r="CF95" s="206"/>
      <c r="CG95" s="206"/>
      <c r="CH95" s="206"/>
      <c r="CI95" s="206"/>
      <c r="CJ95" s="206"/>
      <c r="CK95" s="206"/>
      <c r="CL95" s="206"/>
      <c r="CM95" s="206"/>
      <c r="CN95" s="206"/>
      <c r="CO95" s="206"/>
      <c r="CP95" s="206"/>
      <c r="CQ95" s="206"/>
      <c r="CR95" s="206"/>
      <c r="CS95" s="206"/>
      <c r="CT95" s="206"/>
      <c r="CU95" s="206"/>
      <c r="CV95" s="206"/>
      <c r="CW95" s="206"/>
      <c r="CX95" s="206"/>
      <c r="CY95" s="206"/>
      <c r="CZ95" s="206"/>
      <c r="DA95" s="206"/>
      <c r="DB95" s="206"/>
      <c r="DC95" s="206"/>
      <c r="DD95" s="206"/>
      <c r="DE95" s="206"/>
      <c r="DF95" s="206"/>
      <c r="DG95" s="206"/>
      <c r="DH95" s="206"/>
      <c r="DI95" s="206"/>
      <c r="DJ95" s="206"/>
      <c r="DK95" s="206"/>
      <c r="DL95" s="206"/>
      <c r="DM95" s="206"/>
      <c r="DN95" s="206"/>
      <c r="DO95" s="206"/>
      <c r="DP95" s="206"/>
      <c r="DQ95" s="206"/>
      <c r="DR95" s="206"/>
      <c r="DS95" s="206"/>
      <c r="DT95" s="206"/>
      <c r="DU95" s="206"/>
      <c r="DV95" s="206"/>
      <c r="DW95" s="206"/>
      <c r="DX95" s="206"/>
      <c r="DY95" s="206"/>
      <c r="DZ95" s="206"/>
      <c r="EA95" s="206"/>
      <c r="EB95" s="206"/>
      <c r="EC95" s="206"/>
      <c r="ED95" s="206"/>
      <c r="EE95" s="206"/>
      <c r="EF95" s="206"/>
      <c r="EG95" s="206"/>
      <c r="EH95" s="206"/>
      <c r="EI95" s="206"/>
      <c r="EJ95" s="206"/>
      <c r="EK95" s="206"/>
      <c r="EL95" s="206"/>
      <c r="EM95" s="206"/>
      <c r="EN95" s="206"/>
      <c r="EO95" s="206"/>
      <c r="EP95" s="206"/>
      <c r="EQ95" s="206"/>
      <c r="ER95" s="206"/>
      <c r="ES95" s="206"/>
      <c r="ET95" s="206"/>
      <c r="EU95" s="206"/>
      <c r="EV95" s="206"/>
      <c r="EW95" s="206"/>
      <c r="EX95" s="206"/>
      <c r="EY95" s="206"/>
      <c r="EZ95" s="206"/>
      <c r="FA95" s="206"/>
      <c r="FB95" s="206"/>
      <c r="FC95" s="206"/>
      <c r="FD95" s="206"/>
      <c r="FE95" s="206"/>
      <c r="FF95" s="206"/>
      <c r="FG95" s="206"/>
      <c r="FH95" s="206"/>
      <c r="FI95" s="206"/>
      <c r="FJ95" s="206"/>
      <c r="FK95" s="206"/>
      <c r="FL95" s="206"/>
      <c r="FM95" s="206"/>
      <c r="FN95" s="206"/>
      <c r="FO95" s="206"/>
      <c r="FP95" s="206"/>
      <c r="FQ95" s="206"/>
      <c r="FR95" s="206"/>
      <c r="FS95" s="206"/>
      <c r="FT95" s="206"/>
      <c r="FU95" s="206"/>
      <c r="FV95" s="206"/>
      <c r="FW95" s="206"/>
      <c r="FX95" s="206"/>
      <c r="FY95" s="206"/>
      <c r="FZ95" s="206"/>
      <c r="GA95" s="206"/>
      <c r="GB95" s="206"/>
      <c r="GC95" s="206"/>
      <c r="GD95" s="206"/>
      <c r="GE95" s="206"/>
      <c r="GF95" s="206"/>
      <c r="GG95" s="206"/>
      <c r="GH95" s="206"/>
      <c r="GI95" s="206"/>
      <c r="GJ95" s="206"/>
      <c r="GK95" s="206"/>
      <c r="GL95" s="206"/>
      <c r="GM95" s="206"/>
      <c r="GN95" s="206"/>
      <c r="GO95" s="206"/>
      <c r="GP95" s="206"/>
      <c r="GQ95" s="206"/>
      <c r="GR95" s="206"/>
      <c r="GS95" s="206"/>
      <c r="GT95" s="206"/>
      <c r="GU95" s="206"/>
      <c r="GV95" s="206"/>
      <c r="GW95" s="206"/>
      <c r="GX95" s="206"/>
      <c r="GY95" s="226"/>
      <c r="HQ95" s="218"/>
      <c r="HR95" s="218"/>
      <c r="HS95" s="218"/>
      <c r="HT95" s="218"/>
      <c r="HU95" s="218"/>
      <c r="HV95" s="218"/>
      <c r="HW95" s="218"/>
      <c r="HX95" s="218"/>
      <c r="HY95" s="218"/>
      <c r="HZ95" s="218"/>
      <c r="IA95" s="218"/>
      <c r="IB95" s="218"/>
      <c r="IC95" s="218"/>
      <c r="ID95" s="218"/>
      <c r="IE95" s="218"/>
      <c r="IF95" s="218"/>
      <c r="IG95" s="218"/>
      <c r="IH95" s="218"/>
      <c r="II95" s="218"/>
      <c r="IJ95" s="218"/>
      <c r="IK95" s="218"/>
      <c r="IL95" s="218"/>
      <c r="IM95" s="218"/>
      <c r="IN95" s="218"/>
      <c r="IO95" s="218"/>
      <c r="IP95" s="218"/>
      <c r="IQ95" s="218"/>
      <c r="IR95" s="218"/>
      <c r="IS95" s="218"/>
      <c r="IT95" s="218"/>
      <c r="IU95" s="218"/>
      <c r="IV95" s="218"/>
      <c r="IW95" s="218"/>
      <c r="IX95" s="218"/>
      <c r="IY95" s="218"/>
      <c r="IZ95" s="218"/>
      <c r="JA95" s="218"/>
      <c r="JB95" s="218"/>
      <c r="JC95" s="218"/>
      <c r="JD95" s="218"/>
      <c r="JE95" s="218"/>
      <c r="JF95" s="218"/>
      <c r="JG95" s="218"/>
      <c r="JH95" s="218"/>
      <c r="JI95" s="218"/>
      <c r="JJ95" s="218"/>
      <c r="JK95" s="218"/>
      <c r="JL95" s="218"/>
      <c r="JM95" s="218"/>
      <c r="JN95" s="218"/>
      <c r="JO95" s="218"/>
      <c r="JP95" s="218"/>
      <c r="JQ95" s="218"/>
      <c r="JR95" s="218"/>
      <c r="JS95" s="218"/>
      <c r="JT95" s="218"/>
      <c r="JU95" s="218"/>
      <c r="JV95" s="218"/>
      <c r="JW95" s="218"/>
      <c r="JX95" s="218"/>
      <c r="JY95" s="218"/>
      <c r="JZ95" s="218"/>
      <c r="KA95" s="218"/>
      <c r="KB95" s="218"/>
      <c r="KC95" s="218"/>
      <c r="KD95" s="218"/>
      <c r="KE95" s="218"/>
      <c r="KF95" s="218"/>
      <c r="KG95" s="218"/>
      <c r="KH95" s="218"/>
      <c r="KI95" s="218"/>
      <c r="KJ95" s="218"/>
      <c r="KK95" s="218"/>
      <c r="KL95" s="218"/>
      <c r="KM95" s="218"/>
      <c r="KN95" s="218"/>
      <c r="KO95" s="218"/>
      <c r="KP95" s="218"/>
      <c r="KQ95" s="218"/>
      <c r="KR95" s="218"/>
      <c r="KS95" s="218"/>
      <c r="KT95" s="218"/>
      <c r="KU95" s="218"/>
      <c r="KV95" s="218"/>
      <c r="KW95" s="218"/>
      <c r="KX95" s="218"/>
      <c r="KY95" s="218"/>
      <c r="KZ95" s="218"/>
      <c r="LA95" s="218"/>
      <c r="LB95" s="218"/>
      <c r="LC95" s="218"/>
      <c r="LD95" s="218"/>
      <c r="LE95" s="218"/>
      <c r="LF95" s="218"/>
      <c r="LG95" s="218"/>
      <c r="LH95" s="218"/>
      <c r="LI95" s="218"/>
      <c r="LJ95" s="218"/>
      <c r="LK95" s="218"/>
      <c r="LL95" s="218"/>
      <c r="LM95" s="218"/>
      <c r="LN95" s="218"/>
      <c r="LO95" s="218"/>
      <c r="LP95" s="218"/>
      <c r="LQ95" s="218"/>
      <c r="LR95" s="218"/>
      <c r="LS95" s="218"/>
      <c r="LT95" s="218"/>
      <c r="LU95" s="218"/>
      <c r="LV95" s="218"/>
      <c r="LW95" s="218"/>
      <c r="LX95" s="218"/>
      <c r="LY95" s="218"/>
      <c r="LZ95" s="218"/>
      <c r="MA95" s="218"/>
      <c r="MB95" s="218"/>
      <c r="MC95" s="218"/>
      <c r="MD95" s="218"/>
      <c r="ME95" s="218"/>
      <c r="MF95" s="218"/>
      <c r="MG95" s="218"/>
      <c r="MH95" s="218"/>
      <c r="MI95" s="218"/>
      <c r="MJ95" s="218"/>
      <c r="MK95" s="218"/>
      <c r="ML95" s="218"/>
      <c r="MM95" s="218"/>
      <c r="MN95" s="218"/>
      <c r="MO95" s="218"/>
      <c r="MP95" s="218"/>
      <c r="MQ95" s="218"/>
      <c r="MR95" s="218"/>
    </row>
    <row r="96" spans="1:356" s="201" customFormat="1" ht="13.5" x14ac:dyDescent="0.15">
      <c r="A96" s="7"/>
      <c r="B96" s="199">
        <v>92</v>
      </c>
      <c r="C96" s="510"/>
      <c r="D96" s="555" t="s">
        <v>188</v>
      </c>
      <c r="E96" s="512" t="s">
        <v>197</v>
      </c>
      <c r="F96" s="499" t="s">
        <v>9</v>
      </c>
      <c r="G96" s="500"/>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c r="CP96" s="211"/>
      <c r="CQ96" s="211"/>
      <c r="CR96" s="211"/>
      <c r="CS96" s="211"/>
      <c r="CT96" s="211"/>
      <c r="CU96" s="211"/>
      <c r="CV96" s="211"/>
      <c r="CW96" s="211"/>
      <c r="CX96" s="211"/>
      <c r="CY96" s="211"/>
      <c r="CZ96" s="211"/>
      <c r="DA96" s="211"/>
      <c r="DB96" s="211"/>
      <c r="DC96" s="211"/>
      <c r="DD96" s="211"/>
      <c r="DE96" s="211"/>
      <c r="DF96" s="211"/>
      <c r="DG96" s="211"/>
      <c r="DH96" s="211"/>
      <c r="DI96" s="211"/>
      <c r="DJ96" s="211"/>
      <c r="DK96" s="211"/>
      <c r="DL96" s="211"/>
      <c r="DM96" s="211"/>
      <c r="DN96" s="211"/>
      <c r="DO96" s="211"/>
      <c r="DP96" s="211"/>
      <c r="DQ96" s="211"/>
      <c r="DR96" s="211"/>
      <c r="DS96" s="211"/>
      <c r="DT96" s="211"/>
      <c r="DU96" s="211"/>
      <c r="DV96" s="211"/>
      <c r="DW96" s="211"/>
      <c r="DX96" s="211"/>
      <c r="DY96" s="211"/>
      <c r="DZ96" s="211"/>
      <c r="EA96" s="211"/>
      <c r="EB96" s="211"/>
      <c r="EC96" s="211"/>
      <c r="ED96" s="211"/>
      <c r="EE96" s="211"/>
      <c r="EF96" s="211"/>
      <c r="EG96" s="211"/>
      <c r="EH96" s="211"/>
      <c r="EI96" s="211"/>
      <c r="EJ96" s="211"/>
      <c r="EK96" s="211"/>
      <c r="EL96" s="211"/>
      <c r="EM96" s="211"/>
      <c r="EN96" s="211"/>
      <c r="EO96" s="211"/>
      <c r="EP96" s="211"/>
      <c r="EQ96" s="211"/>
      <c r="ER96" s="211"/>
      <c r="ES96" s="211"/>
      <c r="ET96" s="211"/>
      <c r="EU96" s="211"/>
      <c r="EV96" s="211"/>
      <c r="EW96" s="211"/>
      <c r="EX96" s="211"/>
      <c r="EY96" s="211"/>
      <c r="EZ96" s="211"/>
      <c r="FA96" s="211"/>
      <c r="FB96" s="211"/>
      <c r="FC96" s="211"/>
      <c r="FD96" s="211"/>
      <c r="FE96" s="211"/>
      <c r="FF96" s="211"/>
      <c r="FG96" s="211"/>
      <c r="FH96" s="211"/>
      <c r="FI96" s="211"/>
      <c r="FJ96" s="211"/>
      <c r="FK96" s="211"/>
      <c r="FL96" s="211"/>
      <c r="FM96" s="211"/>
      <c r="FN96" s="211"/>
      <c r="FO96" s="211"/>
      <c r="FP96" s="211"/>
      <c r="FQ96" s="211"/>
      <c r="FR96" s="211"/>
      <c r="FS96" s="211"/>
      <c r="FT96" s="211"/>
      <c r="FU96" s="211"/>
      <c r="FV96" s="211"/>
      <c r="FW96" s="211"/>
      <c r="FX96" s="211"/>
      <c r="FY96" s="211"/>
      <c r="FZ96" s="211"/>
      <c r="GA96" s="211"/>
      <c r="GB96" s="211"/>
      <c r="GC96" s="211"/>
      <c r="GD96" s="211"/>
      <c r="GE96" s="211"/>
      <c r="GF96" s="211"/>
      <c r="GG96" s="211"/>
      <c r="GH96" s="211"/>
      <c r="GI96" s="211"/>
      <c r="GJ96" s="211"/>
      <c r="GK96" s="211"/>
      <c r="GL96" s="211"/>
      <c r="GM96" s="211"/>
      <c r="GN96" s="211"/>
      <c r="GO96" s="211"/>
      <c r="GP96" s="211"/>
      <c r="GQ96" s="211"/>
      <c r="GR96" s="211"/>
      <c r="GS96" s="211"/>
      <c r="GT96" s="211"/>
      <c r="GU96" s="211"/>
      <c r="GV96" s="211"/>
      <c r="GW96" s="211"/>
      <c r="GX96" s="211"/>
      <c r="GY96" s="233"/>
      <c r="HQ96" s="218"/>
      <c r="HR96" s="218"/>
      <c r="HS96" s="218"/>
      <c r="HT96" s="218"/>
      <c r="HU96" s="218"/>
      <c r="HV96" s="218"/>
      <c r="HW96" s="218"/>
      <c r="HX96" s="218"/>
      <c r="HY96" s="218"/>
      <c r="HZ96" s="218"/>
      <c r="IA96" s="218"/>
      <c r="IB96" s="218"/>
      <c r="IC96" s="218"/>
      <c r="ID96" s="218"/>
      <c r="IE96" s="218"/>
      <c r="IF96" s="218"/>
      <c r="IG96" s="218"/>
      <c r="IH96" s="218"/>
      <c r="II96" s="218"/>
      <c r="IJ96" s="218"/>
      <c r="IK96" s="218"/>
      <c r="IL96" s="218"/>
      <c r="IM96" s="218"/>
      <c r="IN96" s="218"/>
      <c r="IO96" s="218"/>
      <c r="IP96" s="218"/>
      <c r="IQ96" s="218"/>
      <c r="IR96" s="218"/>
      <c r="IS96" s="218"/>
      <c r="IT96" s="218"/>
      <c r="IU96" s="218"/>
      <c r="IV96" s="218"/>
      <c r="IW96" s="218"/>
      <c r="IX96" s="218"/>
      <c r="IY96" s="218"/>
      <c r="IZ96" s="218"/>
      <c r="JA96" s="218"/>
      <c r="JB96" s="218"/>
      <c r="JC96" s="218"/>
      <c r="JD96" s="218"/>
      <c r="JE96" s="218"/>
      <c r="JF96" s="218"/>
      <c r="JG96" s="218"/>
      <c r="JH96" s="218"/>
      <c r="JI96" s="218"/>
      <c r="JJ96" s="218"/>
      <c r="JK96" s="218"/>
      <c r="JL96" s="218"/>
      <c r="JM96" s="218"/>
      <c r="JN96" s="218"/>
      <c r="JO96" s="218"/>
      <c r="JP96" s="218"/>
      <c r="JQ96" s="218"/>
      <c r="JR96" s="218"/>
      <c r="JS96" s="218"/>
      <c r="JT96" s="218"/>
      <c r="JU96" s="218"/>
      <c r="JV96" s="218"/>
      <c r="JW96" s="218"/>
      <c r="JX96" s="218"/>
      <c r="JY96" s="218"/>
      <c r="JZ96" s="218"/>
      <c r="KA96" s="218"/>
      <c r="KB96" s="218"/>
      <c r="KC96" s="218"/>
      <c r="KD96" s="218"/>
      <c r="KE96" s="218"/>
      <c r="KF96" s="218"/>
      <c r="KG96" s="218"/>
      <c r="KH96" s="218"/>
      <c r="KI96" s="218"/>
      <c r="KJ96" s="218"/>
      <c r="KK96" s="218"/>
      <c r="KL96" s="218"/>
      <c r="KM96" s="218"/>
      <c r="KN96" s="218"/>
      <c r="KO96" s="218"/>
      <c r="KP96" s="218"/>
      <c r="KQ96" s="218"/>
      <c r="KR96" s="218"/>
      <c r="KS96" s="218"/>
      <c r="KT96" s="218"/>
      <c r="KU96" s="218"/>
      <c r="KV96" s="218"/>
      <c r="KW96" s="218"/>
      <c r="KX96" s="218"/>
      <c r="KY96" s="218"/>
      <c r="KZ96" s="218"/>
      <c r="LA96" s="218"/>
      <c r="LB96" s="218"/>
      <c r="LC96" s="218"/>
      <c r="LD96" s="218"/>
      <c r="LE96" s="218"/>
      <c r="LF96" s="218"/>
      <c r="LG96" s="218"/>
      <c r="LH96" s="218"/>
      <c r="LI96" s="218"/>
      <c r="LJ96" s="218"/>
      <c r="LK96" s="218"/>
      <c r="LL96" s="218"/>
      <c r="LM96" s="218"/>
      <c r="LN96" s="218"/>
      <c r="LO96" s="218"/>
      <c r="LP96" s="218"/>
      <c r="LQ96" s="218"/>
      <c r="LR96" s="218"/>
      <c r="LS96" s="218"/>
      <c r="LT96" s="218"/>
      <c r="LU96" s="218"/>
      <c r="LV96" s="218"/>
      <c r="LW96" s="218"/>
      <c r="LX96" s="218"/>
      <c r="LY96" s="218"/>
      <c r="LZ96" s="218"/>
      <c r="MA96" s="218"/>
      <c r="MB96" s="218"/>
      <c r="MC96" s="218"/>
      <c r="MD96" s="218"/>
      <c r="ME96" s="218"/>
      <c r="MF96" s="218"/>
      <c r="MG96" s="218"/>
      <c r="MH96" s="218"/>
      <c r="MI96" s="218"/>
      <c r="MJ96" s="218"/>
      <c r="MK96" s="218"/>
      <c r="ML96" s="218"/>
      <c r="MM96" s="218"/>
      <c r="MN96" s="218"/>
      <c r="MO96" s="218"/>
      <c r="MP96" s="218"/>
      <c r="MQ96" s="218"/>
      <c r="MR96" s="218"/>
    </row>
    <row r="97" spans="1:356" s="201" customFormat="1" ht="13.5" x14ac:dyDescent="0.15">
      <c r="A97" s="7"/>
      <c r="B97" s="199">
        <v>93</v>
      </c>
      <c r="C97" s="510"/>
      <c r="D97" s="549"/>
      <c r="E97" s="512"/>
      <c r="F97" s="499" t="s">
        <v>151</v>
      </c>
      <c r="G97" s="500"/>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c r="BV97" s="216"/>
      <c r="BW97" s="216"/>
      <c r="BX97" s="216"/>
      <c r="BY97" s="216"/>
      <c r="BZ97" s="216"/>
      <c r="CA97" s="216"/>
      <c r="CB97" s="216"/>
      <c r="CC97" s="216"/>
      <c r="CD97" s="216"/>
      <c r="CE97" s="216"/>
      <c r="CF97" s="216"/>
      <c r="CG97" s="216"/>
      <c r="CH97" s="216"/>
      <c r="CI97" s="216"/>
      <c r="CJ97" s="216"/>
      <c r="CK97" s="216"/>
      <c r="CL97" s="216"/>
      <c r="CM97" s="216"/>
      <c r="CN97" s="216"/>
      <c r="CO97" s="216"/>
      <c r="CP97" s="216"/>
      <c r="CQ97" s="216"/>
      <c r="CR97" s="216"/>
      <c r="CS97" s="216"/>
      <c r="CT97" s="216"/>
      <c r="CU97" s="216"/>
      <c r="CV97" s="216"/>
      <c r="CW97" s="216"/>
      <c r="CX97" s="216"/>
      <c r="CY97" s="216"/>
      <c r="CZ97" s="216"/>
      <c r="DA97" s="216"/>
      <c r="DB97" s="216"/>
      <c r="DC97" s="216"/>
      <c r="DD97" s="216"/>
      <c r="DE97" s="216"/>
      <c r="DF97" s="216"/>
      <c r="DG97" s="216"/>
      <c r="DH97" s="216"/>
      <c r="DI97" s="216"/>
      <c r="DJ97" s="216"/>
      <c r="DK97" s="216"/>
      <c r="DL97" s="216"/>
      <c r="DM97" s="216"/>
      <c r="DN97" s="216"/>
      <c r="DO97" s="216"/>
      <c r="DP97" s="216"/>
      <c r="DQ97" s="216"/>
      <c r="DR97" s="216"/>
      <c r="DS97" s="216"/>
      <c r="DT97" s="216"/>
      <c r="DU97" s="216"/>
      <c r="DV97" s="216"/>
      <c r="DW97" s="216"/>
      <c r="DX97" s="216"/>
      <c r="DY97" s="216"/>
      <c r="DZ97" s="216"/>
      <c r="EA97" s="216"/>
      <c r="EB97" s="216"/>
      <c r="EC97" s="216"/>
      <c r="ED97" s="216"/>
      <c r="EE97" s="216"/>
      <c r="EF97" s="216"/>
      <c r="EG97" s="216"/>
      <c r="EH97" s="216"/>
      <c r="EI97" s="216"/>
      <c r="EJ97" s="216"/>
      <c r="EK97" s="216"/>
      <c r="EL97" s="216"/>
      <c r="EM97" s="216"/>
      <c r="EN97" s="216"/>
      <c r="EO97" s="216"/>
      <c r="EP97" s="216"/>
      <c r="EQ97" s="216"/>
      <c r="ER97" s="216"/>
      <c r="ES97" s="216"/>
      <c r="ET97" s="216"/>
      <c r="EU97" s="216"/>
      <c r="EV97" s="216"/>
      <c r="EW97" s="216"/>
      <c r="EX97" s="216"/>
      <c r="EY97" s="216"/>
      <c r="EZ97" s="216"/>
      <c r="FA97" s="216"/>
      <c r="FB97" s="216"/>
      <c r="FC97" s="216"/>
      <c r="FD97" s="216"/>
      <c r="FE97" s="216"/>
      <c r="FF97" s="216"/>
      <c r="FG97" s="216"/>
      <c r="FH97" s="216"/>
      <c r="FI97" s="216"/>
      <c r="FJ97" s="216"/>
      <c r="FK97" s="216"/>
      <c r="FL97" s="216"/>
      <c r="FM97" s="216"/>
      <c r="FN97" s="216"/>
      <c r="FO97" s="216"/>
      <c r="FP97" s="216"/>
      <c r="FQ97" s="216"/>
      <c r="FR97" s="216"/>
      <c r="FS97" s="216"/>
      <c r="FT97" s="216"/>
      <c r="FU97" s="216"/>
      <c r="FV97" s="216"/>
      <c r="FW97" s="216"/>
      <c r="FX97" s="216"/>
      <c r="FY97" s="216"/>
      <c r="FZ97" s="216"/>
      <c r="GA97" s="216"/>
      <c r="GB97" s="216"/>
      <c r="GC97" s="216"/>
      <c r="GD97" s="216"/>
      <c r="GE97" s="216"/>
      <c r="GF97" s="216"/>
      <c r="GG97" s="216"/>
      <c r="GH97" s="216"/>
      <c r="GI97" s="216"/>
      <c r="GJ97" s="216"/>
      <c r="GK97" s="216"/>
      <c r="GL97" s="216"/>
      <c r="GM97" s="216"/>
      <c r="GN97" s="216"/>
      <c r="GO97" s="216"/>
      <c r="GP97" s="216"/>
      <c r="GQ97" s="216"/>
      <c r="GR97" s="216"/>
      <c r="GS97" s="216"/>
      <c r="GT97" s="216"/>
      <c r="GU97" s="216"/>
      <c r="GV97" s="216"/>
      <c r="GW97" s="216"/>
      <c r="GX97" s="216"/>
      <c r="GY97" s="238"/>
      <c r="HQ97" s="218"/>
      <c r="HR97" s="218"/>
      <c r="HS97" s="218"/>
      <c r="HT97" s="218"/>
      <c r="HU97" s="218"/>
      <c r="HV97" s="218"/>
      <c r="HW97" s="218"/>
      <c r="HX97" s="218"/>
      <c r="HY97" s="218"/>
      <c r="HZ97" s="218"/>
      <c r="IA97" s="218"/>
      <c r="IB97" s="218"/>
      <c r="IC97" s="218"/>
      <c r="ID97" s="218"/>
      <c r="IE97" s="218"/>
      <c r="IF97" s="218"/>
      <c r="IG97" s="218"/>
      <c r="IH97" s="218"/>
      <c r="II97" s="218"/>
      <c r="IJ97" s="218"/>
      <c r="IK97" s="218"/>
      <c r="IL97" s="218"/>
      <c r="IM97" s="218"/>
      <c r="IN97" s="218"/>
      <c r="IO97" s="218"/>
      <c r="IP97" s="218"/>
      <c r="IQ97" s="218"/>
      <c r="IR97" s="218"/>
      <c r="IS97" s="218"/>
      <c r="IT97" s="218"/>
      <c r="IU97" s="218"/>
      <c r="IV97" s="218"/>
      <c r="IW97" s="218"/>
      <c r="IX97" s="218"/>
      <c r="IY97" s="218"/>
      <c r="IZ97" s="218"/>
      <c r="JA97" s="218"/>
      <c r="JB97" s="218"/>
      <c r="JC97" s="218"/>
      <c r="JD97" s="218"/>
      <c r="JE97" s="218"/>
      <c r="JF97" s="218"/>
      <c r="JG97" s="218"/>
      <c r="JH97" s="218"/>
      <c r="JI97" s="218"/>
      <c r="JJ97" s="218"/>
      <c r="JK97" s="218"/>
      <c r="JL97" s="218"/>
      <c r="JM97" s="218"/>
      <c r="JN97" s="218"/>
      <c r="JO97" s="218"/>
      <c r="JP97" s="218"/>
      <c r="JQ97" s="218"/>
      <c r="JR97" s="218"/>
      <c r="JS97" s="218"/>
      <c r="JT97" s="218"/>
      <c r="JU97" s="218"/>
      <c r="JV97" s="218"/>
      <c r="JW97" s="218"/>
      <c r="JX97" s="218"/>
      <c r="JY97" s="218"/>
      <c r="JZ97" s="218"/>
      <c r="KA97" s="218"/>
      <c r="KB97" s="218"/>
      <c r="KC97" s="218"/>
      <c r="KD97" s="218"/>
      <c r="KE97" s="218"/>
      <c r="KF97" s="218"/>
      <c r="KG97" s="218"/>
      <c r="KH97" s="218"/>
      <c r="KI97" s="218"/>
      <c r="KJ97" s="218"/>
      <c r="KK97" s="218"/>
      <c r="KL97" s="218"/>
      <c r="KM97" s="218"/>
      <c r="KN97" s="218"/>
      <c r="KO97" s="218"/>
      <c r="KP97" s="218"/>
      <c r="KQ97" s="218"/>
      <c r="KR97" s="218"/>
      <c r="KS97" s="218"/>
      <c r="KT97" s="218"/>
      <c r="KU97" s="218"/>
      <c r="KV97" s="218"/>
      <c r="KW97" s="218"/>
      <c r="KX97" s="218"/>
      <c r="KY97" s="218"/>
      <c r="KZ97" s="218"/>
      <c r="LA97" s="218"/>
      <c r="LB97" s="218"/>
      <c r="LC97" s="218"/>
      <c r="LD97" s="218"/>
      <c r="LE97" s="218"/>
      <c r="LF97" s="218"/>
      <c r="LG97" s="218"/>
      <c r="LH97" s="218"/>
      <c r="LI97" s="218"/>
      <c r="LJ97" s="218"/>
      <c r="LK97" s="218"/>
      <c r="LL97" s="218"/>
      <c r="LM97" s="218"/>
      <c r="LN97" s="218"/>
      <c r="LO97" s="218"/>
      <c r="LP97" s="218"/>
      <c r="LQ97" s="218"/>
      <c r="LR97" s="218"/>
      <c r="LS97" s="218"/>
      <c r="LT97" s="218"/>
      <c r="LU97" s="218"/>
      <c r="LV97" s="218"/>
      <c r="LW97" s="218"/>
      <c r="LX97" s="218"/>
      <c r="LY97" s="218"/>
      <c r="LZ97" s="218"/>
      <c r="MA97" s="218"/>
      <c r="MB97" s="218"/>
      <c r="MC97" s="218"/>
      <c r="MD97" s="218"/>
      <c r="ME97" s="218"/>
      <c r="MF97" s="218"/>
      <c r="MG97" s="218"/>
      <c r="MH97" s="218"/>
      <c r="MI97" s="218"/>
      <c r="MJ97" s="218"/>
      <c r="MK97" s="218"/>
      <c r="ML97" s="218"/>
      <c r="MM97" s="218"/>
      <c r="MN97" s="218"/>
      <c r="MO97" s="218"/>
      <c r="MP97" s="218"/>
      <c r="MQ97" s="218"/>
      <c r="MR97" s="218"/>
    </row>
    <row r="98" spans="1:356" s="201" customFormat="1" ht="13.5" x14ac:dyDescent="0.15">
      <c r="A98" s="7"/>
      <c r="B98" s="199">
        <v>94</v>
      </c>
      <c r="C98" s="510"/>
      <c r="D98" s="549"/>
      <c r="E98" s="512"/>
      <c r="F98" s="499" t="s">
        <v>152</v>
      </c>
      <c r="G98" s="500"/>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c r="BM98" s="204"/>
      <c r="BN98" s="204"/>
      <c r="BO98" s="204"/>
      <c r="BP98" s="204"/>
      <c r="BQ98" s="204"/>
      <c r="BR98" s="204"/>
      <c r="BS98" s="204"/>
      <c r="BT98" s="204"/>
      <c r="BU98" s="204"/>
      <c r="BV98" s="204"/>
      <c r="BW98" s="204"/>
      <c r="BX98" s="204"/>
      <c r="BY98" s="204"/>
      <c r="BZ98" s="204"/>
      <c r="CA98" s="204"/>
      <c r="CB98" s="204"/>
      <c r="CC98" s="204"/>
      <c r="CD98" s="204"/>
      <c r="CE98" s="204"/>
      <c r="CF98" s="204"/>
      <c r="CG98" s="204"/>
      <c r="CH98" s="204"/>
      <c r="CI98" s="204"/>
      <c r="CJ98" s="204"/>
      <c r="CK98" s="204"/>
      <c r="CL98" s="204"/>
      <c r="CM98" s="204"/>
      <c r="CN98" s="204"/>
      <c r="CO98" s="204"/>
      <c r="CP98" s="204"/>
      <c r="CQ98" s="204"/>
      <c r="CR98" s="204"/>
      <c r="CS98" s="204"/>
      <c r="CT98" s="204"/>
      <c r="CU98" s="204"/>
      <c r="CV98" s="204"/>
      <c r="CW98" s="204"/>
      <c r="CX98" s="204"/>
      <c r="CY98" s="204"/>
      <c r="CZ98" s="204"/>
      <c r="DA98" s="204"/>
      <c r="DB98" s="204"/>
      <c r="DC98" s="204"/>
      <c r="DD98" s="204"/>
      <c r="DE98" s="204"/>
      <c r="DF98" s="204"/>
      <c r="DG98" s="204"/>
      <c r="DH98" s="204"/>
      <c r="DI98" s="204"/>
      <c r="DJ98" s="204"/>
      <c r="DK98" s="204"/>
      <c r="DL98" s="204"/>
      <c r="DM98" s="204"/>
      <c r="DN98" s="204"/>
      <c r="DO98" s="204"/>
      <c r="DP98" s="204"/>
      <c r="DQ98" s="204"/>
      <c r="DR98" s="204"/>
      <c r="DS98" s="204"/>
      <c r="DT98" s="204"/>
      <c r="DU98" s="204"/>
      <c r="DV98" s="204"/>
      <c r="DW98" s="204"/>
      <c r="DX98" s="204"/>
      <c r="DY98" s="204"/>
      <c r="DZ98" s="204"/>
      <c r="EA98" s="204"/>
      <c r="EB98" s="204"/>
      <c r="EC98" s="204"/>
      <c r="ED98" s="204"/>
      <c r="EE98" s="204"/>
      <c r="EF98" s="204"/>
      <c r="EG98" s="204"/>
      <c r="EH98" s="204"/>
      <c r="EI98" s="204"/>
      <c r="EJ98" s="204"/>
      <c r="EK98" s="204"/>
      <c r="EL98" s="204"/>
      <c r="EM98" s="204"/>
      <c r="EN98" s="204"/>
      <c r="EO98" s="204"/>
      <c r="EP98" s="204"/>
      <c r="EQ98" s="204"/>
      <c r="ER98" s="204"/>
      <c r="ES98" s="204"/>
      <c r="ET98" s="204"/>
      <c r="EU98" s="204"/>
      <c r="EV98" s="204"/>
      <c r="EW98" s="204"/>
      <c r="EX98" s="204"/>
      <c r="EY98" s="204"/>
      <c r="EZ98" s="204"/>
      <c r="FA98" s="204"/>
      <c r="FB98" s="204"/>
      <c r="FC98" s="204"/>
      <c r="FD98" s="204"/>
      <c r="FE98" s="204"/>
      <c r="FF98" s="204"/>
      <c r="FG98" s="204"/>
      <c r="FH98" s="204"/>
      <c r="FI98" s="204"/>
      <c r="FJ98" s="204"/>
      <c r="FK98" s="204"/>
      <c r="FL98" s="204"/>
      <c r="FM98" s="204"/>
      <c r="FN98" s="204"/>
      <c r="FO98" s="204"/>
      <c r="FP98" s="204"/>
      <c r="FQ98" s="204"/>
      <c r="FR98" s="204"/>
      <c r="FS98" s="204"/>
      <c r="FT98" s="204"/>
      <c r="FU98" s="204"/>
      <c r="FV98" s="204"/>
      <c r="FW98" s="204"/>
      <c r="FX98" s="204"/>
      <c r="FY98" s="204"/>
      <c r="FZ98" s="204"/>
      <c r="GA98" s="204"/>
      <c r="GB98" s="204"/>
      <c r="GC98" s="204"/>
      <c r="GD98" s="204"/>
      <c r="GE98" s="204"/>
      <c r="GF98" s="204"/>
      <c r="GG98" s="204"/>
      <c r="GH98" s="204"/>
      <c r="GI98" s="204"/>
      <c r="GJ98" s="204"/>
      <c r="GK98" s="204"/>
      <c r="GL98" s="204"/>
      <c r="GM98" s="204"/>
      <c r="GN98" s="204"/>
      <c r="GO98" s="204"/>
      <c r="GP98" s="204"/>
      <c r="GQ98" s="204"/>
      <c r="GR98" s="204"/>
      <c r="GS98" s="204"/>
      <c r="GT98" s="204"/>
      <c r="GU98" s="204"/>
      <c r="GV98" s="204"/>
      <c r="GW98" s="204"/>
      <c r="GX98" s="204"/>
      <c r="GY98" s="223"/>
      <c r="HQ98" s="218"/>
      <c r="HR98" s="218"/>
      <c r="HS98" s="218"/>
      <c r="HT98" s="218"/>
      <c r="HU98" s="218"/>
      <c r="HV98" s="218"/>
      <c r="HW98" s="218"/>
      <c r="HX98" s="218"/>
      <c r="HY98" s="218"/>
      <c r="HZ98" s="218"/>
      <c r="IA98" s="218"/>
      <c r="IB98" s="218"/>
      <c r="IC98" s="218"/>
      <c r="ID98" s="218"/>
      <c r="IE98" s="218"/>
      <c r="IF98" s="218"/>
      <c r="IG98" s="218"/>
      <c r="IH98" s="218"/>
      <c r="II98" s="218"/>
      <c r="IJ98" s="218"/>
      <c r="IK98" s="218"/>
      <c r="IL98" s="218"/>
      <c r="IM98" s="218"/>
      <c r="IN98" s="218"/>
      <c r="IO98" s="218"/>
      <c r="IP98" s="218"/>
      <c r="IQ98" s="218"/>
      <c r="IR98" s="218"/>
      <c r="IS98" s="218"/>
      <c r="IT98" s="218"/>
      <c r="IU98" s="218"/>
      <c r="IV98" s="218"/>
      <c r="IW98" s="218"/>
      <c r="IX98" s="218"/>
      <c r="IY98" s="218"/>
      <c r="IZ98" s="218"/>
      <c r="JA98" s="218"/>
      <c r="JB98" s="218"/>
      <c r="JC98" s="218"/>
      <c r="JD98" s="218"/>
      <c r="JE98" s="218"/>
      <c r="JF98" s="218"/>
      <c r="JG98" s="218"/>
      <c r="JH98" s="218"/>
      <c r="JI98" s="218"/>
      <c r="JJ98" s="218"/>
      <c r="JK98" s="218"/>
      <c r="JL98" s="218"/>
      <c r="JM98" s="218"/>
      <c r="JN98" s="218"/>
      <c r="JO98" s="218"/>
      <c r="JP98" s="218"/>
      <c r="JQ98" s="218"/>
      <c r="JR98" s="218"/>
      <c r="JS98" s="218"/>
      <c r="JT98" s="218"/>
      <c r="JU98" s="218"/>
      <c r="JV98" s="218"/>
      <c r="JW98" s="218"/>
      <c r="JX98" s="218"/>
      <c r="JY98" s="218"/>
      <c r="JZ98" s="218"/>
      <c r="KA98" s="218"/>
      <c r="KB98" s="218"/>
      <c r="KC98" s="218"/>
      <c r="KD98" s="218"/>
      <c r="KE98" s="218"/>
      <c r="KF98" s="218"/>
      <c r="KG98" s="218"/>
      <c r="KH98" s="218"/>
      <c r="KI98" s="218"/>
      <c r="KJ98" s="218"/>
      <c r="KK98" s="218"/>
      <c r="KL98" s="218"/>
      <c r="KM98" s="218"/>
      <c r="KN98" s="218"/>
      <c r="KO98" s="218"/>
      <c r="KP98" s="218"/>
      <c r="KQ98" s="218"/>
      <c r="KR98" s="218"/>
      <c r="KS98" s="218"/>
      <c r="KT98" s="218"/>
      <c r="KU98" s="218"/>
      <c r="KV98" s="218"/>
      <c r="KW98" s="218"/>
      <c r="KX98" s="218"/>
      <c r="KY98" s="218"/>
      <c r="KZ98" s="218"/>
      <c r="LA98" s="218"/>
      <c r="LB98" s="218"/>
      <c r="LC98" s="218"/>
      <c r="LD98" s="218"/>
      <c r="LE98" s="218"/>
      <c r="LF98" s="218"/>
      <c r="LG98" s="218"/>
      <c r="LH98" s="218"/>
      <c r="LI98" s="218"/>
      <c r="LJ98" s="218"/>
      <c r="LK98" s="218"/>
      <c r="LL98" s="218"/>
      <c r="LM98" s="218"/>
      <c r="LN98" s="218"/>
      <c r="LO98" s="218"/>
      <c r="LP98" s="218"/>
      <c r="LQ98" s="218"/>
      <c r="LR98" s="218"/>
      <c r="LS98" s="218"/>
      <c r="LT98" s="218"/>
      <c r="LU98" s="218"/>
      <c r="LV98" s="218"/>
      <c r="LW98" s="218"/>
      <c r="LX98" s="218"/>
      <c r="LY98" s="218"/>
      <c r="LZ98" s="218"/>
      <c r="MA98" s="218"/>
      <c r="MB98" s="218"/>
      <c r="MC98" s="218"/>
      <c r="MD98" s="218"/>
      <c r="ME98" s="218"/>
      <c r="MF98" s="218"/>
      <c r="MG98" s="218"/>
      <c r="MH98" s="218"/>
      <c r="MI98" s="218"/>
      <c r="MJ98" s="218"/>
      <c r="MK98" s="218"/>
      <c r="ML98" s="218"/>
      <c r="MM98" s="218"/>
      <c r="MN98" s="218"/>
      <c r="MO98" s="218"/>
      <c r="MP98" s="218"/>
      <c r="MQ98" s="218"/>
      <c r="MR98" s="218"/>
    </row>
    <row r="99" spans="1:356" s="201" customFormat="1" ht="13.5" customHeight="1" x14ac:dyDescent="0.15">
      <c r="A99" s="7"/>
      <c r="B99" s="199">
        <v>95</v>
      </c>
      <c r="C99" s="510"/>
      <c r="D99" s="549"/>
      <c r="E99" s="512"/>
      <c r="F99" s="550" t="s">
        <v>372</v>
      </c>
      <c r="G99" s="551"/>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6"/>
      <c r="BR99" s="206"/>
      <c r="BS99" s="206"/>
      <c r="BT99" s="206"/>
      <c r="BU99" s="206"/>
      <c r="BV99" s="206"/>
      <c r="BW99" s="206"/>
      <c r="BX99" s="206"/>
      <c r="BY99" s="206"/>
      <c r="BZ99" s="206"/>
      <c r="CA99" s="206"/>
      <c r="CB99" s="206"/>
      <c r="CC99" s="206"/>
      <c r="CD99" s="206"/>
      <c r="CE99" s="206"/>
      <c r="CF99" s="206"/>
      <c r="CG99" s="206"/>
      <c r="CH99" s="206"/>
      <c r="CI99" s="206"/>
      <c r="CJ99" s="206"/>
      <c r="CK99" s="206"/>
      <c r="CL99" s="206"/>
      <c r="CM99" s="206"/>
      <c r="CN99" s="206"/>
      <c r="CO99" s="206"/>
      <c r="CP99" s="206"/>
      <c r="CQ99" s="206"/>
      <c r="CR99" s="206"/>
      <c r="CS99" s="206"/>
      <c r="CT99" s="206"/>
      <c r="CU99" s="206"/>
      <c r="CV99" s="206"/>
      <c r="CW99" s="206"/>
      <c r="CX99" s="206"/>
      <c r="CY99" s="206"/>
      <c r="CZ99" s="206"/>
      <c r="DA99" s="206"/>
      <c r="DB99" s="206"/>
      <c r="DC99" s="206"/>
      <c r="DD99" s="206"/>
      <c r="DE99" s="206"/>
      <c r="DF99" s="206"/>
      <c r="DG99" s="206"/>
      <c r="DH99" s="206"/>
      <c r="DI99" s="206"/>
      <c r="DJ99" s="206"/>
      <c r="DK99" s="206"/>
      <c r="DL99" s="206"/>
      <c r="DM99" s="206"/>
      <c r="DN99" s="206"/>
      <c r="DO99" s="206"/>
      <c r="DP99" s="206"/>
      <c r="DQ99" s="206"/>
      <c r="DR99" s="206"/>
      <c r="DS99" s="206"/>
      <c r="DT99" s="206"/>
      <c r="DU99" s="206"/>
      <c r="DV99" s="206"/>
      <c r="DW99" s="206"/>
      <c r="DX99" s="206"/>
      <c r="DY99" s="206"/>
      <c r="DZ99" s="206"/>
      <c r="EA99" s="206"/>
      <c r="EB99" s="206"/>
      <c r="EC99" s="206"/>
      <c r="ED99" s="206"/>
      <c r="EE99" s="206"/>
      <c r="EF99" s="206"/>
      <c r="EG99" s="206"/>
      <c r="EH99" s="206"/>
      <c r="EI99" s="206"/>
      <c r="EJ99" s="206"/>
      <c r="EK99" s="206"/>
      <c r="EL99" s="206"/>
      <c r="EM99" s="206"/>
      <c r="EN99" s="206"/>
      <c r="EO99" s="206"/>
      <c r="EP99" s="206"/>
      <c r="EQ99" s="206"/>
      <c r="ER99" s="206"/>
      <c r="ES99" s="206"/>
      <c r="ET99" s="206"/>
      <c r="EU99" s="206"/>
      <c r="EV99" s="206"/>
      <c r="EW99" s="206"/>
      <c r="EX99" s="206"/>
      <c r="EY99" s="206"/>
      <c r="EZ99" s="206"/>
      <c r="FA99" s="206"/>
      <c r="FB99" s="206"/>
      <c r="FC99" s="206"/>
      <c r="FD99" s="206"/>
      <c r="FE99" s="206"/>
      <c r="FF99" s="206"/>
      <c r="FG99" s="206"/>
      <c r="FH99" s="206"/>
      <c r="FI99" s="206"/>
      <c r="FJ99" s="206"/>
      <c r="FK99" s="206"/>
      <c r="FL99" s="206"/>
      <c r="FM99" s="206"/>
      <c r="FN99" s="206"/>
      <c r="FO99" s="206"/>
      <c r="FP99" s="206"/>
      <c r="FQ99" s="206"/>
      <c r="FR99" s="206"/>
      <c r="FS99" s="206"/>
      <c r="FT99" s="206"/>
      <c r="FU99" s="206"/>
      <c r="FV99" s="206"/>
      <c r="FW99" s="206"/>
      <c r="FX99" s="206"/>
      <c r="FY99" s="206"/>
      <c r="FZ99" s="206"/>
      <c r="GA99" s="206"/>
      <c r="GB99" s="206"/>
      <c r="GC99" s="206"/>
      <c r="GD99" s="206"/>
      <c r="GE99" s="206"/>
      <c r="GF99" s="206"/>
      <c r="GG99" s="206"/>
      <c r="GH99" s="206"/>
      <c r="GI99" s="206"/>
      <c r="GJ99" s="206"/>
      <c r="GK99" s="206"/>
      <c r="GL99" s="206"/>
      <c r="GM99" s="206"/>
      <c r="GN99" s="206"/>
      <c r="GO99" s="206"/>
      <c r="GP99" s="206"/>
      <c r="GQ99" s="206"/>
      <c r="GR99" s="206"/>
      <c r="GS99" s="206"/>
      <c r="GT99" s="206"/>
      <c r="GU99" s="206"/>
      <c r="GV99" s="206"/>
      <c r="GW99" s="206"/>
      <c r="GX99" s="206"/>
      <c r="GY99" s="226"/>
      <c r="HQ99" s="218"/>
      <c r="HR99" s="218"/>
      <c r="HS99" s="218"/>
      <c r="HT99" s="218"/>
      <c r="HU99" s="218"/>
      <c r="HV99" s="218"/>
      <c r="HW99" s="218"/>
      <c r="HX99" s="218"/>
      <c r="HY99" s="218"/>
      <c r="HZ99" s="218"/>
      <c r="IA99" s="218"/>
      <c r="IB99" s="218"/>
      <c r="IC99" s="218"/>
      <c r="ID99" s="218"/>
      <c r="IE99" s="218"/>
      <c r="IF99" s="218"/>
      <c r="IG99" s="218"/>
      <c r="IH99" s="218"/>
      <c r="II99" s="218"/>
      <c r="IJ99" s="218"/>
      <c r="IK99" s="218"/>
      <c r="IL99" s="218"/>
      <c r="IM99" s="218"/>
      <c r="IN99" s="218"/>
      <c r="IO99" s="218"/>
      <c r="IP99" s="218"/>
      <c r="IQ99" s="218"/>
      <c r="IR99" s="218"/>
      <c r="IS99" s="218"/>
      <c r="IT99" s="218"/>
      <c r="IU99" s="218"/>
      <c r="IV99" s="218"/>
      <c r="IW99" s="218"/>
      <c r="IX99" s="218"/>
      <c r="IY99" s="218"/>
      <c r="IZ99" s="218"/>
      <c r="JA99" s="218"/>
      <c r="JB99" s="218"/>
      <c r="JC99" s="218"/>
      <c r="JD99" s="218"/>
      <c r="JE99" s="218"/>
      <c r="JF99" s="218"/>
      <c r="JG99" s="218"/>
      <c r="JH99" s="218"/>
      <c r="JI99" s="218"/>
      <c r="JJ99" s="218"/>
      <c r="JK99" s="218"/>
      <c r="JL99" s="218"/>
      <c r="JM99" s="218"/>
      <c r="JN99" s="218"/>
      <c r="JO99" s="218"/>
      <c r="JP99" s="218"/>
      <c r="JQ99" s="218"/>
      <c r="JR99" s="218"/>
      <c r="JS99" s="218"/>
      <c r="JT99" s="218"/>
      <c r="JU99" s="218"/>
      <c r="JV99" s="218"/>
      <c r="JW99" s="218"/>
      <c r="JX99" s="218"/>
      <c r="JY99" s="218"/>
      <c r="JZ99" s="218"/>
      <c r="KA99" s="218"/>
      <c r="KB99" s="218"/>
      <c r="KC99" s="218"/>
      <c r="KD99" s="218"/>
      <c r="KE99" s="218"/>
      <c r="KF99" s="218"/>
      <c r="KG99" s="218"/>
      <c r="KH99" s="218"/>
      <c r="KI99" s="218"/>
      <c r="KJ99" s="218"/>
      <c r="KK99" s="218"/>
      <c r="KL99" s="218"/>
      <c r="KM99" s="218"/>
      <c r="KN99" s="218"/>
      <c r="KO99" s="218"/>
      <c r="KP99" s="218"/>
      <c r="KQ99" s="218"/>
      <c r="KR99" s="218"/>
      <c r="KS99" s="218"/>
      <c r="KT99" s="218"/>
      <c r="KU99" s="218"/>
      <c r="KV99" s="218"/>
      <c r="KW99" s="218"/>
      <c r="KX99" s="218"/>
      <c r="KY99" s="218"/>
      <c r="KZ99" s="218"/>
      <c r="LA99" s="218"/>
      <c r="LB99" s="218"/>
      <c r="LC99" s="218"/>
      <c r="LD99" s="218"/>
      <c r="LE99" s="218"/>
      <c r="LF99" s="218"/>
      <c r="LG99" s="218"/>
      <c r="LH99" s="218"/>
      <c r="LI99" s="218"/>
      <c r="LJ99" s="218"/>
      <c r="LK99" s="218"/>
      <c r="LL99" s="218"/>
      <c r="LM99" s="218"/>
      <c r="LN99" s="218"/>
      <c r="LO99" s="218"/>
      <c r="LP99" s="218"/>
      <c r="LQ99" s="218"/>
      <c r="LR99" s="218"/>
      <c r="LS99" s="218"/>
      <c r="LT99" s="218"/>
      <c r="LU99" s="218"/>
      <c r="LV99" s="218"/>
      <c r="LW99" s="218"/>
      <c r="LX99" s="218"/>
      <c r="LY99" s="218"/>
      <c r="LZ99" s="218"/>
      <c r="MA99" s="218"/>
      <c r="MB99" s="218"/>
      <c r="MC99" s="218"/>
      <c r="MD99" s="218"/>
      <c r="ME99" s="218"/>
      <c r="MF99" s="218"/>
      <c r="MG99" s="218"/>
      <c r="MH99" s="218"/>
      <c r="MI99" s="218"/>
      <c r="MJ99" s="218"/>
      <c r="MK99" s="218"/>
      <c r="ML99" s="218"/>
      <c r="MM99" s="218"/>
      <c r="MN99" s="218"/>
      <c r="MO99" s="218"/>
      <c r="MP99" s="218"/>
      <c r="MQ99" s="218"/>
      <c r="MR99" s="218"/>
    </row>
    <row r="100" spans="1:356" s="201" customFormat="1" ht="13.5" x14ac:dyDescent="0.15">
      <c r="A100" s="7"/>
      <c r="B100" s="199">
        <v>96</v>
      </c>
      <c r="C100" s="510"/>
      <c r="D100" s="549"/>
      <c r="E100" s="512" t="s">
        <v>198</v>
      </c>
      <c r="F100" s="499" t="s">
        <v>9</v>
      </c>
      <c r="G100" s="500"/>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c r="CH100" s="211"/>
      <c r="CI100" s="211"/>
      <c r="CJ100" s="211"/>
      <c r="CK100" s="211"/>
      <c r="CL100" s="211"/>
      <c r="CM100" s="211"/>
      <c r="CN100" s="211"/>
      <c r="CO100" s="211"/>
      <c r="CP100" s="211"/>
      <c r="CQ100" s="211"/>
      <c r="CR100" s="211"/>
      <c r="CS100" s="211"/>
      <c r="CT100" s="211"/>
      <c r="CU100" s="211"/>
      <c r="CV100" s="211"/>
      <c r="CW100" s="211"/>
      <c r="CX100" s="211"/>
      <c r="CY100" s="211"/>
      <c r="CZ100" s="211"/>
      <c r="DA100" s="211"/>
      <c r="DB100" s="211"/>
      <c r="DC100" s="211"/>
      <c r="DD100" s="211"/>
      <c r="DE100" s="211"/>
      <c r="DF100" s="211"/>
      <c r="DG100" s="211"/>
      <c r="DH100" s="211"/>
      <c r="DI100" s="211"/>
      <c r="DJ100" s="211"/>
      <c r="DK100" s="211"/>
      <c r="DL100" s="211"/>
      <c r="DM100" s="211"/>
      <c r="DN100" s="211"/>
      <c r="DO100" s="211"/>
      <c r="DP100" s="211"/>
      <c r="DQ100" s="211"/>
      <c r="DR100" s="211"/>
      <c r="DS100" s="211"/>
      <c r="DT100" s="211"/>
      <c r="DU100" s="211"/>
      <c r="DV100" s="211"/>
      <c r="DW100" s="211"/>
      <c r="DX100" s="211"/>
      <c r="DY100" s="211"/>
      <c r="DZ100" s="211"/>
      <c r="EA100" s="211"/>
      <c r="EB100" s="211"/>
      <c r="EC100" s="211"/>
      <c r="ED100" s="211"/>
      <c r="EE100" s="211"/>
      <c r="EF100" s="211"/>
      <c r="EG100" s="211"/>
      <c r="EH100" s="211"/>
      <c r="EI100" s="211"/>
      <c r="EJ100" s="211"/>
      <c r="EK100" s="211"/>
      <c r="EL100" s="211"/>
      <c r="EM100" s="211"/>
      <c r="EN100" s="211"/>
      <c r="EO100" s="211"/>
      <c r="EP100" s="211"/>
      <c r="EQ100" s="211"/>
      <c r="ER100" s="211"/>
      <c r="ES100" s="211"/>
      <c r="ET100" s="211"/>
      <c r="EU100" s="211"/>
      <c r="EV100" s="211"/>
      <c r="EW100" s="211"/>
      <c r="EX100" s="211"/>
      <c r="EY100" s="211"/>
      <c r="EZ100" s="211"/>
      <c r="FA100" s="211"/>
      <c r="FB100" s="211"/>
      <c r="FC100" s="211"/>
      <c r="FD100" s="211"/>
      <c r="FE100" s="211"/>
      <c r="FF100" s="211"/>
      <c r="FG100" s="211"/>
      <c r="FH100" s="211"/>
      <c r="FI100" s="211"/>
      <c r="FJ100" s="211"/>
      <c r="FK100" s="211"/>
      <c r="FL100" s="211"/>
      <c r="FM100" s="211"/>
      <c r="FN100" s="211"/>
      <c r="FO100" s="211"/>
      <c r="FP100" s="211"/>
      <c r="FQ100" s="211"/>
      <c r="FR100" s="211"/>
      <c r="FS100" s="211"/>
      <c r="FT100" s="211"/>
      <c r="FU100" s="211"/>
      <c r="FV100" s="211"/>
      <c r="FW100" s="211"/>
      <c r="FX100" s="211"/>
      <c r="FY100" s="211"/>
      <c r="FZ100" s="211"/>
      <c r="GA100" s="211"/>
      <c r="GB100" s="211"/>
      <c r="GC100" s="211"/>
      <c r="GD100" s="211"/>
      <c r="GE100" s="211"/>
      <c r="GF100" s="211"/>
      <c r="GG100" s="211"/>
      <c r="GH100" s="211"/>
      <c r="GI100" s="211"/>
      <c r="GJ100" s="211"/>
      <c r="GK100" s="211"/>
      <c r="GL100" s="211"/>
      <c r="GM100" s="211"/>
      <c r="GN100" s="211"/>
      <c r="GO100" s="211"/>
      <c r="GP100" s="211"/>
      <c r="GQ100" s="211"/>
      <c r="GR100" s="211"/>
      <c r="GS100" s="211"/>
      <c r="GT100" s="211"/>
      <c r="GU100" s="211"/>
      <c r="GV100" s="211"/>
      <c r="GW100" s="211"/>
      <c r="GX100" s="211"/>
      <c r="GY100" s="233"/>
      <c r="HQ100" s="218"/>
      <c r="HR100" s="218"/>
      <c r="HS100" s="218"/>
      <c r="HT100" s="218"/>
      <c r="HU100" s="218"/>
      <c r="HV100" s="218"/>
      <c r="HW100" s="218"/>
      <c r="HX100" s="218"/>
      <c r="HY100" s="218"/>
      <c r="HZ100" s="218"/>
      <c r="IA100" s="218"/>
      <c r="IB100" s="218"/>
      <c r="IC100" s="218"/>
      <c r="ID100" s="218"/>
      <c r="IE100" s="218"/>
      <c r="IF100" s="218"/>
      <c r="IG100" s="218"/>
      <c r="IH100" s="218"/>
      <c r="II100" s="218"/>
      <c r="IJ100" s="218"/>
      <c r="IK100" s="218"/>
      <c r="IL100" s="218"/>
      <c r="IM100" s="218"/>
      <c r="IN100" s="218"/>
      <c r="IO100" s="218"/>
      <c r="IP100" s="218"/>
      <c r="IQ100" s="218"/>
      <c r="IR100" s="218"/>
      <c r="IS100" s="218"/>
      <c r="IT100" s="218"/>
      <c r="IU100" s="218"/>
      <c r="IV100" s="218"/>
      <c r="IW100" s="218"/>
      <c r="IX100" s="218"/>
      <c r="IY100" s="218"/>
      <c r="IZ100" s="218"/>
      <c r="JA100" s="218"/>
      <c r="JB100" s="218"/>
      <c r="JC100" s="218"/>
      <c r="JD100" s="218"/>
      <c r="JE100" s="218"/>
      <c r="JF100" s="218"/>
      <c r="JG100" s="218"/>
      <c r="JH100" s="218"/>
      <c r="JI100" s="218"/>
      <c r="JJ100" s="218"/>
      <c r="JK100" s="218"/>
      <c r="JL100" s="218"/>
      <c r="JM100" s="218"/>
      <c r="JN100" s="218"/>
      <c r="JO100" s="218"/>
      <c r="JP100" s="218"/>
      <c r="JQ100" s="218"/>
      <c r="JR100" s="218"/>
      <c r="JS100" s="218"/>
      <c r="JT100" s="218"/>
      <c r="JU100" s="218"/>
      <c r="JV100" s="218"/>
      <c r="JW100" s="218"/>
      <c r="JX100" s="218"/>
      <c r="JY100" s="218"/>
      <c r="JZ100" s="218"/>
      <c r="KA100" s="218"/>
      <c r="KB100" s="218"/>
      <c r="KC100" s="218"/>
      <c r="KD100" s="218"/>
      <c r="KE100" s="218"/>
      <c r="KF100" s="218"/>
      <c r="KG100" s="218"/>
      <c r="KH100" s="218"/>
      <c r="KI100" s="218"/>
      <c r="KJ100" s="218"/>
      <c r="KK100" s="218"/>
      <c r="KL100" s="218"/>
      <c r="KM100" s="218"/>
      <c r="KN100" s="218"/>
      <c r="KO100" s="218"/>
      <c r="KP100" s="218"/>
      <c r="KQ100" s="218"/>
      <c r="KR100" s="218"/>
      <c r="KS100" s="218"/>
      <c r="KT100" s="218"/>
      <c r="KU100" s="218"/>
      <c r="KV100" s="218"/>
      <c r="KW100" s="218"/>
      <c r="KX100" s="218"/>
      <c r="KY100" s="218"/>
      <c r="KZ100" s="218"/>
      <c r="LA100" s="218"/>
      <c r="LB100" s="218"/>
      <c r="LC100" s="218"/>
      <c r="LD100" s="218"/>
      <c r="LE100" s="218"/>
      <c r="LF100" s="218"/>
      <c r="LG100" s="218"/>
      <c r="LH100" s="218"/>
      <c r="LI100" s="218"/>
      <c r="LJ100" s="218"/>
      <c r="LK100" s="218"/>
      <c r="LL100" s="218"/>
      <c r="LM100" s="218"/>
      <c r="LN100" s="218"/>
      <c r="LO100" s="218"/>
      <c r="LP100" s="218"/>
      <c r="LQ100" s="218"/>
      <c r="LR100" s="218"/>
      <c r="LS100" s="218"/>
      <c r="LT100" s="218"/>
      <c r="LU100" s="218"/>
      <c r="LV100" s="218"/>
      <c r="LW100" s="218"/>
      <c r="LX100" s="218"/>
      <c r="LY100" s="218"/>
      <c r="LZ100" s="218"/>
      <c r="MA100" s="218"/>
      <c r="MB100" s="218"/>
      <c r="MC100" s="218"/>
      <c r="MD100" s="218"/>
      <c r="ME100" s="218"/>
      <c r="MF100" s="218"/>
      <c r="MG100" s="218"/>
      <c r="MH100" s="218"/>
      <c r="MI100" s="218"/>
      <c r="MJ100" s="218"/>
      <c r="MK100" s="218"/>
      <c r="ML100" s="218"/>
      <c r="MM100" s="218"/>
      <c r="MN100" s="218"/>
      <c r="MO100" s="218"/>
      <c r="MP100" s="218"/>
      <c r="MQ100" s="218"/>
      <c r="MR100" s="218"/>
    </row>
    <row r="101" spans="1:356" s="201" customFormat="1" ht="13.5" x14ac:dyDescent="0.15">
      <c r="A101" s="7"/>
      <c r="B101" s="199">
        <v>97</v>
      </c>
      <c r="C101" s="510"/>
      <c r="D101" s="549"/>
      <c r="E101" s="512"/>
      <c r="F101" s="499" t="s">
        <v>151</v>
      </c>
      <c r="G101" s="500"/>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6"/>
      <c r="AY101" s="216"/>
      <c r="AZ101" s="216"/>
      <c r="BA101" s="216"/>
      <c r="BB101" s="216"/>
      <c r="BC101" s="216"/>
      <c r="BD101" s="216"/>
      <c r="BE101" s="216"/>
      <c r="BF101" s="216"/>
      <c r="BG101" s="216"/>
      <c r="BH101" s="216"/>
      <c r="BI101" s="216"/>
      <c r="BJ101" s="216"/>
      <c r="BK101" s="216"/>
      <c r="BL101" s="216"/>
      <c r="BM101" s="216"/>
      <c r="BN101" s="216"/>
      <c r="BO101" s="216"/>
      <c r="BP101" s="216"/>
      <c r="BQ101" s="216"/>
      <c r="BR101" s="216"/>
      <c r="BS101" s="216"/>
      <c r="BT101" s="216"/>
      <c r="BU101" s="216"/>
      <c r="BV101" s="216"/>
      <c r="BW101" s="216"/>
      <c r="BX101" s="216"/>
      <c r="BY101" s="216"/>
      <c r="BZ101" s="216"/>
      <c r="CA101" s="216"/>
      <c r="CB101" s="216"/>
      <c r="CC101" s="216"/>
      <c r="CD101" s="216"/>
      <c r="CE101" s="216"/>
      <c r="CF101" s="216"/>
      <c r="CG101" s="216"/>
      <c r="CH101" s="216"/>
      <c r="CI101" s="216"/>
      <c r="CJ101" s="216"/>
      <c r="CK101" s="216"/>
      <c r="CL101" s="216"/>
      <c r="CM101" s="216"/>
      <c r="CN101" s="216"/>
      <c r="CO101" s="216"/>
      <c r="CP101" s="216"/>
      <c r="CQ101" s="216"/>
      <c r="CR101" s="216"/>
      <c r="CS101" s="216"/>
      <c r="CT101" s="216"/>
      <c r="CU101" s="216"/>
      <c r="CV101" s="216"/>
      <c r="CW101" s="216"/>
      <c r="CX101" s="216"/>
      <c r="CY101" s="216"/>
      <c r="CZ101" s="216"/>
      <c r="DA101" s="216"/>
      <c r="DB101" s="216"/>
      <c r="DC101" s="216"/>
      <c r="DD101" s="216"/>
      <c r="DE101" s="216"/>
      <c r="DF101" s="216"/>
      <c r="DG101" s="216"/>
      <c r="DH101" s="216"/>
      <c r="DI101" s="216"/>
      <c r="DJ101" s="216"/>
      <c r="DK101" s="216"/>
      <c r="DL101" s="216"/>
      <c r="DM101" s="216"/>
      <c r="DN101" s="216"/>
      <c r="DO101" s="216"/>
      <c r="DP101" s="216"/>
      <c r="DQ101" s="216"/>
      <c r="DR101" s="216"/>
      <c r="DS101" s="216"/>
      <c r="DT101" s="216"/>
      <c r="DU101" s="216"/>
      <c r="DV101" s="216"/>
      <c r="DW101" s="216"/>
      <c r="DX101" s="216"/>
      <c r="DY101" s="216"/>
      <c r="DZ101" s="216"/>
      <c r="EA101" s="216"/>
      <c r="EB101" s="216"/>
      <c r="EC101" s="216"/>
      <c r="ED101" s="216"/>
      <c r="EE101" s="216"/>
      <c r="EF101" s="216"/>
      <c r="EG101" s="216"/>
      <c r="EH101" s="216"/>
      <c r="EI101" s="216"/>
      <c r="EJ101" s="216"/>
      <c r="EK101" s="216"/>
      <c r="EL101" s="216"/>
      <c r="EM101" s="216"/>
      <c r="EN101" s="216"/>
      <c r="EO101" s="216"/>
      <c r="EP101" s="216"/>
      <c r="EQ101" s="216"/>
      <c r="ER101" s="216"/>
      <c r="ES101" s="216"/>
      <c r="ET101" s="216"/>
      <c r="EU101" s="216"/>
      <c r="EV101" s="216"/>
      <c r="EW101" s="216"/>
      <c r="EX101" s="216"/>
      <c r="EY101" s="216"/>
      <c r="EZ101" s="216"/>
      <c r="FA101" s="216"/>
      <c r="FB101" s="216"/>
      <c r="FC101" s="216"/>
      <c r="FD101" s="216"/>
      <c r="FE101" s="216"/>
      <c r="FF101" s="216"/>
      <c r="FG101" s="216"/>
      <c r="FH101" s="216"/>
      <c r="FI101" s="216"/>
      <c r="FJ101" s="216"/>
      <c r="FK101" s="216"/>
      <c r="FL101" s="216"/>
      <c r="FM101" s="216"/>
      <c r="FN101" s="216"/>
      <c r="FO101" s="216"/>
      <c r="FP101" s="216"/>
      <c r="FQ101" s="216"/>
      <c r="FR101" s="216"/>
      <c r="FS101" s="216"/>
      <c r="FT101" s="216"/>
      <c r="FU101" s="216"/>
      <c r="FV101" s="216"/>
      <c r="FW101" s="216"/>
      <c r="FX101" s="216"/>
      <c r="FY101" s="216"/>
      <c r="FZ101" s="216"/>
      <c r="GA101" s="216"/>
      <c r="GB101" s="216"/>
      <c r="GC101" s="216"/>
      <c r="GD101" s="216"/>
      <c r="GE101" s="216"/>
      <c r="GF101" s="216"/>
      <c r="GG101" s="216"/>
      <c r="GH101" s="216"/>
      <c r="GI101" s="216"/>
      <c r="GJ101" s="216"/>
      <c r="GK101" s="216"/>
      <c r="GL101" s="216"/>
      <c r="GM101" s="216"/>
      <c r="GN101" s="216"/>
      <c r="GO101" s="216"/>
      <c r="GP101" s="216"/>
      <c r="GQ101" s="216"/>
      <c r="GR101" s="216"/>
      <c r="GS101" s="216"/>
      <c r="GT101" s="216"/>
      <c r="GU101" s="216"/>
      <c r="GV101" s="216"/>
      <c r="GW101" s="216"/>
      <c r="GX101" s="216"/>
      <c r="GY101" s="238"/>
      <c r="HQ101" s="218"/>
      <c r="HR101" s="218"/>
      <c r="HS101" s="218"/>
      <c r="HT101" s="218"/>
      <c r="HU101" s="218"/>
      <c r="HV101" s="218"/>
      <c r="HW101" s="218"/>
      <c r="HX101" s="218"/>
      <c r="HY101" s="218"/>
      <c r="HZ101" s="218"/>
      <c r="IA101" s="218"/>
      <c r="IB101" s="218"/>
      <c r="IC101" s="218"/>
      <c r="ID101" s="218"/>
      <c r="IE101" s="218"/>
      <c r="IF101" s="218"/>
      <c r="IG101" s="218"/>
      <c r="IH101" s="218"/>
      <c r="II101" s="218"/>
      <c r="IJ101" s="218"/>
      <c r="IK101" s="218"/>
      <c r="IL101" s="218"/>
      <c r="IM101" s="218"/>
      <c r="IN101" s="218"/>
      <c r="IO101" s="218"/>
      <c r="IP101" s="218"/>
      <c r="IQ101" s="218"/>
      <c r="IR101" s="218"/>
      <c r="IS101" s="218"/>
      <c r="IT101" s="218"/>
      <c r="IU101" s="218"/>
      <c r="IV101" s="218"/>
      <c r="IW101" s="218"/>
      <c r="IX101" s="218"/>
      <c r="IY101" s="218"/>
      <c r="IZ101" s="218"/>
      <c r="JA101" s="218"/>
      <c r="JB101" s="218"/>
      <c r="JC101" s="218"/>
      <c r="JD101" s="218"/>
      <c r="JE101" s="218"/>
      <c r="JF101" s="218"/>
      <c r="JG101" s="218"/>
      <c r="JH101" s="218"/>
      <c r="JI101" s="218"/>
      <c r="JJ101" s="218"/>
      <c r="JK101" s="218"/>
      <c r="JL101" s="218"/>
      <c r="JM101" s="218"/>
      <c r="JN101" s="218"/>
      <c r="JO101" s="218"/>
      <c r="JP101" s="218"/>
      <c r="JQ101" s="218"/>
      <c r="JR101" s="218"/>
      <c r="JS101" s="218"/>
      <c r="JT101" s="218"/>
      <c r="JU101" s="218"/>
      <c r="JV101" s="218"/>
      <c r="JW101" s="218"/>
      <c r="JX101" s="218"/>
      <c r="JY101" s="218"/>
      <c r="JZ101" s="218"/>
      <c r="KA101" s="218"/>
      <c r="KB101" s="218"/>
      <c r="KC101" s="218"/>
      <c r="KD101" s="218"/>
      <c r="KE101" s="218"/>
      <c r="KF101" s="218"/>
      <c r="KG101" s="218"/>
      <c r="KH101" s="218"/>
      <c r="KI101" s="218"/>
      <c r="KJ101" s="218"/>
      <c r="KK101" s="218"/>
      <c r="KL101" s="218"/>
      <c r="KM101" s="218"/>
      <c r="KN101" s="218"/>
      <c r="KO101" s="218"/>
      <c r="KP101" s="218"/>
      <c r="KQ101" s="218"/>
      <c r="KR101" s="218"/>
      <c r="KS101" s="218"/>
      <c r="KT101" s="218"/>
      <c r="KU101" s="218"/>
      <c r="KV101" s="218"/>
      <c r="KW101" s="218"/>
      <c r="KX101" s="218"/>
      <c r="KY101" s="218"/>
      <c r="KZ101" s="218"/>
      <c r="LA101" s="218"/>
      <c r="LB101" s="218"/>
      <c r="LC101" s="218"/>
      <c r="LD101" s="218"/>
      <c r="LE101" s="218"/>
      <c r="LF101" s="218"/>
      <c r="LG101" s="218"/>
      <c r="LH101" s="218"/>
      <c r="LI101" s="218"/>
      <c r="LJ101" s="218"/>
      <c r="LK101" s="218"/>
      <c r="LL101" s="218"/>
      <c r="LM101" s="218"/>
      <c r="LN101" s="218"/>
      <c r="LO101" s="218"/>
      <c r="LP101" s="218"/>
      <c r="LQ101" s="218"/>
      <c r="LR101" s="218"/>
      <c r="LS101" s="218"/>
      <c r="LT101" s="218"/>
      <c r="LU101" s="218"/>
      <c r="LV101" s="218"/>
      <c r="LW101" s="218"/>
      <c r="LX101" s="218"/>
      <c r="LY101" s="218"/>
      <c r="LZ101" s="218"/>
      <c r="MA101" s="218"/>
      <c r="MB101" s="218"/>
      <c r="MC101" s="218"/>
      <c r="MD101" s="218"/>
      <c r="ME101" s="218"/>
      <c r="MF101" s="218"/>
      <c r="MG101" s="218"/>
      <c r="MH101" s="218"/>
      <c r="MI101" s="218"/>
      <c r="MJ101" s="218"/>
      <c r="MK101" s="218"/>
      <c r="ML101" s="218"/>
      <c r="MM101" s="218"/>
      <c r="MN101" s="218"/>
      <c r="MO101" s="218"/>
      <c r="MP101" s="218"/>
      <c r="MQ101" s="218"/>
      <c r="MR101" s="218"/>
    </row>
    <row r="102" spans="1:356" s="201" customFormat="1" ht="13.5" x14ac:dyDescent="0.15">
      <c r="A102" s="7"/>
      <c r="B102" s="199">
        <v>98</v>
      </c>
      <c r="C102" s="510"/>
      <c r="D102" s="549"/>
      <c r="E102" s="512"/>
      <c r="F102" s="499" t="s">
        <v>152</v>
      </c>
      <c r="G102" s="500"/>
      <c r="H102" s="204"/>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c r="BO102" s="204"/>
      <c r="BP102" s="204"/>
      <c r="BQ102" s="204"/>
      <c r="BR102" s="204"/>
      <c r="BS102" s="204"/>
      <c r="BT102" s="204"/>
      <c r="BU102" s="204"/>
      <c r="BV102" s="204"/>
      <c r="BW102" s="204"/>
      <c r="BX102" s="204"/>
      <c r="BY102" s="204"/>
      <c r="BZ102" s="204"/>
      <c r="CA102" s="204"/>
      <c r="CB102" s="204"/>
      <c r="CC102" s="204"/>
      <c r="CD102" s="204"/>
      <c r="CE102" s="204"/>
      <c r="CF102" s="204"/>
      <c r="CG102" s="204"/>
      <c r="CH102" s="204"/>
      <c r="CI102" s="204"/>
      <c r="CJ102" s="204"/>
      <c r="CK102" s="204"/>
      <c r="CL102" s="204"/>
      <c r="CM102" s="204"/>
      <c r="CN102" s="204"/>
      <c r="CO102" s="204"/>
      <c r="CP102" s="204"/>
      <c r="CQ102" s="204"/>
      <c r="CR102" s="204"/>
      <c r="CS102" s="204"/>
      <c r="CT102" s="204"/>
      <c r="CU102" s="204"/>
      <c r="CV102" s="204"/>
      <c r="CW102" s="204"/>
      <c r="CX102" s="204"/>
      <c r="CY102" s="204"/>
      <c r="CZ102" s="204"/>
      <c r="DA102" s="204"/>
      <c r="DB102" s="204"/>
      <c r="DC102" s="204"/>
      <c r="DD102" s="204"/>
      <c r="DE102" s="204"/>
      <c r="DF102" s="204"/>
      <c r="DG102" s="204"/>
      <c r="DH102" s="204"/>
      <c r="DI102" s="204"/>
      <c r="DJ102" s="204"/>
      <c r="DK102" s="204"/>
      <c r="DL102" s="204"/>
      <c r="DM102" s="204"/>
      <c r="DN102" s="204"/>
      <c r="DO102" s="204"/>
      <c r="DP102" s="204"/>
      <c r="DQ102" s="204"/>
      <c r="DR102" s="204"/>
      <c r="DS102" s="204"/>
      <c r="DT102" s="204"/>
      <c r="DU102" s="204"/>
      <c r="DV102" s="204"/>
      <c r="DW102" s="204"/>
      <c r="DX102" s="204"/>
      <c r="DY102" s="204"/>
      <c r="DZ102" s="204"/>
      <c r="EA102" s="204"/>
      <c r="EB102" s="204"/>
      <c r="EC102" s="204"/>
      <c r="ED102" s="204"/>
      <c r="EE102" s="204"/>
      <c r="EF102" s="204"/>
      <c r="EG102" s="204"/>
      <c r="EH102" s="204"/>
      <c r="EI102" s="204"/>
      <c r="EJ102" s="204"/>
      <c r="EK102" s="204"/>
      <c r="EL102" s="204"/>
      <c r="EM102" s="204"/>
      <c r="EN102" s="204"/>
      <c r="EO102" s="204"/>
      <c r="EP102" s="204"/>
      <c r="EQ102" s="204"/>
      <c r="ER102" s="204"/>
      <c r="ES102" s="204"/>
      <c r="ET102" s="204"/>
      <c r="EU102" s="204"/>
      <c r="EV102" s="204"/>
      <c r="EW102" s="204"/>
      <c r="EX102" s="204"/>
      <c r="EY102" s="204"/>
      <c r="EZ102" s="204"/>
      <c r="FA102" s="204"/>
      <c r="FB102" s="204"/>
      <c r="FC102" s="204"/>
      <c r="FD102" s="204"/>
      <c r="FE102" s="204"/>
      <c r="FF102" s="204"/>
      <c r="FG102" s="204"/>
      <c r="FH102" s="204"/>
      <c r="FI102" s="204"/>
      <c r="FJ102" s="204"/>
      <c r="FK102" s="204"/>
      <c r="FL102" s="204"/>
      <c r="FM102" s="204"/>
      <c r="FN102" s="204"/>
      <c r="FO102" s="204"/>
      <c r="FP102" s="204"/>
      <c r="FQ102" s="204"/>
      <c r="FR102" s="204"/>
      <c r="FS102" s="204"/>
      <c r="FT102" s="204"/>
      <c r="FU102" s="204"/>
      <c r="FV102" s="204"/>
      <c r="FW102" s="204"/>
      <c r="FX102" s="204"/>
      <c r="FY102" s="204"/>
      <c r="FZ102" s="204"/>
      <c r="GA102" s="204"/>
      <c r="GB102" s="204"/>
      <c r="GC102" s="204"/>
      <c r="GD102" s="204"/>
      <c r="GE102" s="204"/>
      <c r="GF102" s="204"/>
      <c r="GG102" s="204"/>
      <c r="GH102" s="204"/>
      <c r="GI102" s="204"/>
      <c r="GJ102" s="204"/>
      <c r="GK102" s="204"/>
      <c r="GL102" s="204"/>
      <c r="GM102" s="204"/>
      <c r="GN102" s="204"/>
      <c r="GO102" s="204"/>
      <c r="GP102" s="204"/>
      <c r="GQ102" s="204"/>
      <c r="GR102" s="204"/>
      <c r="GS102" s="204"/>
      <c r="GT102" s="204"/>
      <c r="GU102" s="204"/>
      <c r="GV102" s="204"/>
      <c r="GW102" s="204"/>
      <c r="GX102" s="204"/>
      <c r="GY102" s="223"/>
      <c r="HQ102" s="218"/>
      <c r="HR102" s="218"/>
      <c r="HS102" s="218"/>
      <c r="HT102" s="218"/>
      <c r="HU102" s="218"/>
      <c r="HV102" s="218"/>
      <c r="HW102" s="218"/>
      <c r="HX102" s="218"/>
      <c r="HY102" s="218"/>
      <c r="HZ102" s="218"/>
      <c r="IA102" s="218"/>
      <c r="IB102" s="218"/>
      <c r="IC102" s="218"/>
      <c r="ID102" s="218"/>
      <c r="IE102" s="218"/>
      <c r="IF102" s="218"/>
      <c r="IG102" s="218"/>
      <c r="IH102" s="218"/>
      <c r="II102" s="218"/>
      <c r="IJ102" s="218"/>
      <c r="IK102" s="218"/>
      <c r="IL102" s="218"/>
      <c r="IM102" s="218"/>
      <c r="IN102" s="218"/>
      <c r="IO102" s="218"/>
      <c r="IP102" s="218"/>
      <c r="IQ102" s="218"/>
      <c r="IR102" s="218"/>
      <c r="IS102" s="218"/>
      <c r="IT102" s="218"/>
      <c r="IU102" s="218"/>
      <c r="IV102" s="218"/>
      <c r="IW102" s="218"/>
      <c r="IX102" s="218"/>
      <c r="IY102" s="218"/>
      <c r="IZ102" s="218"/>
      <c r="JA102" s="218"/>
      <c r="JB102" s="218"/>
      <c r="JC102" s="218"/>
      <c r="JD102" s="218"/>
      <c r="JE102" s="218"/>
      <c r="JF102" s="218"/>
      <c r="JG102" s="218"/>
      <c r="JH102" s="218"/>
      <c r="JI102" s="218"/>
      <c r="JJ102" s="218"/>
      <c r="JK102" s="218"/>
      <c r="JL102" s="218"/>
      <c r="JM102" s="218"/>
      <c r="JN102" s="218"/>
      <c r="JO102" s="218"/>
      <c r="JP102" s="218"/>
      <c r="JQ102" s="218"/>
      <c r="JR102" s="218"/>
      <c r="JS102" s="218"/>
      <c r="JT102" s="218"/>
      <c r="JU102" s="218"/>
      <c r="JV102" s="218"/>
      <c r="JW102" s="218"/>
      <c r="JX102" s="218"/>
      <c r="JY102" s="218"/>
      <c r="JZ102" s="218"/>
      <c r="KA102" s="218"/>
      <c r="KB102" s="218"/>
      <c r="KC102" s="218"/>
      <c r="KD102" s="218"/>
      <c r="KE102" s="218"/>
      <c r="KF102" s="218"/>
      <c r="KG102" s="218"/>
      <c r="KH102" s="218"/>
      <c r="KI102" s="218"/>
      <c r="KJ102" s="218"/>
      <c r="KK102" s="218"/>
      <c r="KL102" s="218"/>
      <c r="KM102" s="218"/>
      <c r="KN102" s="218"/>
      <c r="KO102" s="218"/>
      <c r="KP102" s="218"/>
      <c r="KQ102" s="218"/>
      <c r="KR102" s="218"/>
      <c r="KS102" s="218"/>
      <c r="KT102" s="218"/>
      <c r="KU102" s="218"/>
      <c r="KV102" s="218"/>
      <c r="KW102" s="218"/>
      <c r="KX102" s="218"/>
      <c r="KY102" s="218"/>
      <c r="KZ102" s="218"/>
      <c r="LA102" s="218"/>
      <c r="LB102" s="218"/>
      <c r="LC102" s="218"/>
      <c r="LD102" s="218"/>
      <c r="LE102" s="218"/>
      <c r="LF102" s="218"/>
      <c r="LG102" s="218"/>
      <c r="LH102" s="218"/>
      <c r="LI102" s="218"/>
      <c r="LJ102" s="218"/>
      <c r="LK102" s="218"/>
      <c r="LL102" s="218"/>
      <c r="LM102" s="218"/>
      <c r="LN102" s="218"/>
      <c r="LO102" s="218"/>
      <c r="LP102" s="218"/>
      <c r="LQ102" s="218"/>
      <c r="LR102" s="218"/>
      <c r="LS102" s="218"/>
      <c r="LT102" s="218"/>
      <c r="LU102" s="218"/>
      <c r="LV102" s="218"/>
      <c r="LW102" s="218"/>
      <c r="LX102" s="218"/>
      <c r="LY102" s="218"/>
      <c r="LZ102" s="218"/>
      <c r="MA102" s="218"/>
      <c r="MB102" s="218"/>
      <c r="MC102" s="218"/>
      <c r="MD102" s="218"/>
      <c r="ME102" s="218"/>
      <c r="MF102" s="218"/>
      <c r="MG102" s="218"/>
      <c r="MH102" s="218"/>
      <c r="MI102" s="218"/>
      <c r="MJ102" s="218"/>
      <c r="MK102" s="218"/>
      <c r="ML102" s="218"/>
      <c r="MM102" s="218"/>
      <c r="MN102" s="218"/>
      <c r="MO102" s="218"/>
      <c r="MP102" s="218"/>
      <c r="MQ102" s="218"/>
      <c r="MR102" s="218"/>
    </row>
    <row r="103" spans="1:356" s="201" customFormat="1" ht="13.5" customHeight="1" x14ac:dyDescent="0.15">
      <c r="A103" s="7"/>
      <c r="B103" s="199">
        <v>99</v>
      </c>
      <c r="C103" s="510"/>
      <c r="D103" s="549"/>
      <c r="E103" s="512"/>
      <c r="F103" s="550" t="s">
        <v>372</v>
      </c>
      <c r="G103" s="551"/>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c r="BL103" s="206"/>
      <c r="BM103" s="206"/>
      <c r="BN103" s="206"/>
      <c r="BO103" s="206"/>
      <c r="BP103" s="206"/>
      <c r="BQ103" s="206"/>
      <c r="BR103" s="206"/>
      <c r="BS103" s="206"/>
      <c r="BT103" s="206"/>
      <c r="BU103" s="206"/>
      <c r="BV103" s="206"/>
      <c r="BW103" s="206"/>
      <c r="BX103" s="206"/>
      <c r="BY103" s="206"/>
      <c r="BZ103" s="206"/>
      <c r="CA103" s="206"/>
      <c r="CB103" s="206"/>
      <c r="CC103" s="206"/>
      <c r="CD103" s="206"/>
      <c r="CE103" s="206"/>
      <c r="CF103" s="206"/>
      <c r="CG103" s="206"/>
      <c r="CH103" s="206"/>
      <c r="CI103" s="206"/>
      <c r="CJ103" s="206"/>
      <c r="CK103" s="206"/>
      <c r="CL103" s="206"/>
      <c r="CM103" s="206"/>
      <c r="CN103" s="206"/>
      <c r="CO103" s="206"/>
      <c r="CP103" s="206"/>
      <c r="CQ103" s="206"/>
      <c r="CR103" s="206"/>
      <c r="CS103" s="206"/>
      <c r="CT103" s="206"/>
      <c r="CU103" s="206"/>
      <c r="CV103" s="206"/>
      <c r="CW103" s="206"/>
      <c r="CX103" s="206"/>
      <c r="CY103" s="206"/>
      <c r="CZ103" s="206"/>
      <c r="DA103" s="206"/>
      <c r="DB103" s="206"/>
      <c r="DC103" s="206"/>
      <c r="DD103" s="206"/>
      <c r="DE103" s="206"/>
      <c r="DF103" s="206"/>
      <c r="DG103" s="206"/>
      <c r="DH103" s="206"/>
      <c r="DI103" s="206"/>
      <c r="DJ103" s="206"/>
      <c r="DK103" s="206"/>
      <c r="DL103" s="206"/>
      <c r="DM103" s="206"/>
      <c r="DN103" s="206"/>
      <c r="DO103" s="206"/>
      <c r="DP103" s="206"/>
      <c r="DQ103" s="206"/>
      <c r="DR103" s="206"/>
      <c r="DS103" s="206"/>
      <c r="DT103" s="206"/>
      <c r="DU103" s="206"/>
      <c r="DV103" s="206"/>
      <c r="DW103" s="206"/>
      <c r="DX103" s="206"/>
      <c r="DY103" s="206"/>
      <c r="DZ103" s="206"/>
      <c r="EA103" s="206"/>
      <c r="EB103" s="206"/>
      <c r="EC103" s="206"/>
      <c r="ED103" s="206"/>
      <c r="EE103" s="206"/>
      <c r="EF103" s="206"/>
      <c r="EG103" s="206"/>
      <c r="EH103" s="206"/>
      <c r="EI103" s="206"/>
      <c r="EJ103" s="206"/>
      <c r="EK103" s="206"/>
      <c r="EL103" s="206"/>
      <c r="EM103" s="206"/>
      <c r="EN103" s="206"/>
      <c r="EO103" s="206"/>
      <c r="EP103" s="206"/>
      <c r="EQ103" s="206"/>
      <c r="ER103" s="206"/>
      <c r="ES103" s="206"/>
      <c r="ET103" s="206"/>
      <c r="EU103" s="206"/>
      <c r="EV103" s="206"/>
      <c r="EW103" s="206"/>
      <c r="EX103" s="206"/>
      <c r="EY103" s="206"/>
      <c r="EZ103" s="206"/>
      <c r="FA103" s="206"/>
      <c r="FB103" s="206"/>
      <c r="FC103" s="206"/>
      <c r="FD103" s="206"/>
      <c r="FE103" s="206"/>
      <c r="FF103" s="206"/>
      <c r="FG103" s="206"/>
      <c r="FH103" s="206"/>
      <c r="FI103" s="206"/>
      <c r="FJ103" s="206"/>
      <c r="FK103" s="206"/>
      <c r="FL103" s="206"/>
      <c r="FM103" s="206"/>
      <c r="FN103" s="206"/>
      <c r="FO103" s="206"/>
      <c r="FP103" s="206"/>
      <c r="FQ103" s="206"/>
      <c r="FR103" s="206"/>
      <c r="FS103" s="206"/>
      <c r="FT103" s="206"/>
      <c r="FU103" s="206"/>
      <c r="FV103" s="206"/>
      <c r="FW103" s="206"/>
      <c r="FX103" s="206"/>
      <c r="FY103" s="206"/>
      <c r="FZ103" s="206"/>
      <c r="GA103" s="206"/>
      <c r="GB103" s="206"/>
      <c r="GC103" s="206"/>
      <c r="GD103" s="206"/>
      <c r="GE103" s="206"/>
      <c r="GF103" s="206"/>
      <c r="GG103" s="206"/>
      <c r="GH103" s="206"/>
      <c r="GI103" s="206"/>
      <c r="GJ103" s="206"/>
      <c r="GK103" s="206"/>
      <c r="GL103" s="206"/>
      <c r="GM103" s="206"/>
      <c r="GN103" s="206"/>
      <c r="GO103" s="206"/>
      <c r="GP103" s="206"/>
      <c r="GQ103" s="206"/>
      <c r="GR103" s="206"/>
      <c r="GS103" s="206"/>
      <c r="GT103" s="206"/>
      <c r="GU103" s="206"/>
      <c r="GV103" s="206"/>
      <c r="GW103" s="206"/>
      <c r="GX103" s="206"/>
      <c r="GY103" s="226"/>
      <c r="HQ103" s="218"/>
      <c r="HR103" s="218"/>
      <c r="HS103" s="218"/>
      <c r="HT103" s="218"/>
      <c r="HU103" s="218"/>
      <c r="HV103" s="218"/>
      <c r="HW103" s="218"/>
      <c r="HX103" s="218"/>
      <c r="HY103" s="218"/>
      <c r="HZ103" s="218"/>
      <c r="IA103" s="218"/>
      <c r="IB103" s="218"/>
      <c r="IC103" s="218"/>
      <c r="ID103" s="218"/>
      <c r="IE103" s="218"/>
      <c r="IF103" s="218"/>
      <c r="IG103" s="218"/>
      <c r="IH103" s="218"/>
      <c r="II103" s="218"/>
      <c r="IJ103" s="218"/>
      <c r="IK103" s="218"/>
      <c r="IL103" s="218"/>
      <c r="IM103" s="218"/>
      <c r="IN103" s="218"/>
      <c r="IO103" s="218"/>
      <c r="IP103" s="218"/>
      <c r="IQ103" s="218"/>
      <c r="IR103" s="218"/>
      <c r="IS103" s="218"/>
      <c r="IT103" s="218"/>
      <c r="IU103" s="218"/>
      <c r="IV103" s="218"/>
      <c r="IW103" s="218"/>
      <c r="IX103" s="218"/>
      <c r="IY103" s="218"/>
      <c r="IZ103" s="218"/>
      <c r="JA103" s="218"/>
      <c r="JB103" s="218"/>
      <c r="JC103" s="218"/>
      <c r="JD103" s="218"/>
      <c r="JE103" s="218"/>
      <c r="JF103" s="218"/>
      <c r="JG103" s="218"/>
      <c r="JH103" s="218"/>
      <c r="JI103" s="218"/>
      <c r="JJ103" s="218"/>
      <c r="JK103" s="218"/>
      <c r="JL103" s="218"/>
      <c r="JM103" s="218"/>
      <c r="JN103" s="218"/>
      <c r="JO103" s="218"/>
      <c r="JP103" s="218"/>
      <c r="JQ103" s="218"/>
      <c r="JR103" s="218"/>
      <c r="JS103" s="218"/>
      <c r="JT103" s="218"/>
      <c r="JU103" s="218"/>
      <c r="JV103" s="218"/>
      <c r="JW103" s="218"/>
      <c r="JX103" s="218"/>
      <c r="JY103" s="218"/>
      <c r="JZ103" s="218"/>
      <c r="KA103" s="218"/>
      <c r="KB103" s="218"/>
      <c r="KC103" s="218"/>
      <c r="KD103" s="218"/>
      <c r="KE103" s="218"/>
      <c r="KF103" s="218"/>
      <c r="KG103" s="218"/>
      <c r="KH103" s="218"/>
      <c r="KI103" s="218"/>
      <c r="KJ103" s="218"/>
      <c r="KK103" s="218"/>
      <c r="KL103" s="218"/>
      <c r="KM103" s="218"/>
      <c r="KN103" s="218"/>
      <c r="KO103" s="218"/>
      <c r="KP103" s="218"/>
      <c r="KQ103" s="218"/>
      <c r="KR103" s="218"/>
      <c r="KS103" s="218"/>
      <c r="KT103" s="218"/>
      <c r="KU103" s="218"/>
      <c r="KV103" s="218"/>
      <c r="KW103" s="218"/>
      <c r="KX103" s="218"/>
      <c r="KY103" s="218"/>
      <c r="KZ103" s="218"/>
      <c r="LA103" s="218"/>
      <c r="LB103" s="218"/>
      <c r="LC103" s="218"/>
      <c r="LD103" s="218"/>
      <c r="LE103" s="218"/>
      <c r="LF103" s="218"/>
      <c r="LG103" s="218"/>
      <c r="LH103" s="218"/>
      <c r="LI103" s="218"/>
      <c r="LJ103" s="218"/>
      <c r="LK103" s="218"/>
      <c r="LL103" s="218"/>
      <c r="LM103" s="218"/>
      <c r="LN103" s="218"/>
      <c r="LO103" s="218"/>
      <c r="LP103" s="218"/>
      <c r="LQ103" s="218"/>
      <c r="LR103" s="218"/>
      <c r="LS103" s="218"/>
      <c r="LT103" s="218"/>
      <c r="LU103" s="218"/>
      <c r="LV103" s="218"/>
      <c r="LW103" s="218"/>
      <c r="LX103" s="218"/>
      <c r="LY103" s="218"/>
      <c r="LZ103" s="218"/>
      <c r="MA103" s="218"/>
      <c r="MB103" s="218"/>
      <c r="MC103" s="218"/>
      <c r="MD103" s="218"/>
      <c r="ME103" s="218"/>
      <c r="MF103" s="218"/>
      <c r="MG103" s="218"/>
      <c r="MH103" s="218"/>
      <c r="MI103" s="218"/>
      <c r="MJ103" s="218"/>
      <c r="MK103" s="218"/>
      <c r="ML103" s="218"/>
      <c r="MM103" s="218"/>
      <c r="MN103" s="218"/>
      <c r="MO103" s="218"/>
      <c r="MP103" s="218"/>
      <c r="MQ103" s="218"/>
      <c r="MR103" s="218"/>
    </row>
    <row r="104" spans="1:356" s="201" customFormat="1" ht="15" customHeight="1" x14ac:dyDescent="0.15">
      <c r="A104" s="7"/>
      <c r="B104" s="199">
        <v>100</v>
      </c>
      <c r="C104" s="510"/>
      <c r="D104" s="552" t="s">
        <v>160</v>
      </c>
      <c r="E104" s="546" t="s">
        <v>161</v>
      </c>
      <c r="F104" s="547"/>
      <c r="G104" s="548"/>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c r="BL104" s="206"/>
      <c r="BM104" s="206"/>
      <c r="BN104" s="206"/>
      <c r="BO104" s="206"/>
      <c r="BP104" s="206"/>
      <c r="BQ104" s="206"/>
      <c r="BR104" s="206"/>
      <c r="BS104" s="206"/>
      <c r="BT104" s="206"/>
      <c r="BU104" s="206"/>
      <c r="BV104" s="206"/>
      <c r="BW104" s="206"/>
      <c r="BX104" s="206"/>
      <c r="BY104" s="206"/>
      <c r="BZ104" s="206"/>
      <c r="CA104" s="206"/>
      <c r="CB104" s="206"/>
      <c r="CC104" s="206"/>
      <c r="CD104" s="206"/>
      <c r="CE104" s="206"/>
      <c r="CF104" s="206"/>
      <c r="CG104" s="206"/>
      <c r="CH104" s="206"/>
      <c r="CI104" s="206"/>
      <c r="CJ104" s="206"/>
      <c r="CK104" s="206"/>
      <c r="CL104" s="206"/>
      <c r="CM104" s="206"/>
      <c r="CN104" s="206"/>
      <c r="CO104" s="206"/>
      <c r="CP104" s="206"/>
      <c r="CQ104" s="206"/>
      <c r="CR104" s="206"/>
      <c r="CS104" s="206"/>
      <c r="CT104" s="206"/>
      <c r="CU104" s="206"/>
      <c r="CV104" s="206"/>
      <c r="CW104" s="206"/>
      <c r="CX104" s="206"/>
      <c r="CY104" s="206"/>
      <c r="CZ104" s="206"/>
      <c r="DA104" s="206"/>
      <c r="DB104" s="206"/>
      <c r="DC104" s="206"/>
      <c r="DD104" s="206"/>
      <c r="DE104" s="206"/>
      <c r="DF104" s="206"/>
      <c r="DG104" s="206"/>
      <c r="DH104" s="206"/>
      <c r="DI104" s="206"/>
      <c r="DJ104" s="206"/>
      <c r="DK104" s="206"/>
      <c r="DL104" s="206"/>
      <c r="DM104" s="206"/>
      <c r="DN104" s="206"/>
      <c r="DO104" s="206"/>
      <c r="DP104" s="206"/>
      <c r="DQ104" s="206"/>
      <c r="DR104" s="206"/>
      <c r="DS104" s="206"/>
      <c r="DT104" s="206"/>
      <c r="DU104" s="206"/>
      <c r="DV104" s="206"/>
      <c r="DW104" s="206"/>
      <c r="DX104" s="206"/>
      <c r="DY104" s="206"/>
      <c r="DZ104" s="206"/>
      <c r="EA104" s="206"/>
      <c r="EB104" s="206"/>
      <c r="EC104" s="206"/>
      <c r="ED104" s="206"/>
      <c r="EE104" s="206"/>
      <c r="EF104" s="206"/>
      <c r="EG104" s="206"/>
      <c r="EH104" s="206"/>
      <c r="EI104" s="206"/>
      <c r="EJ104" s="206"/>
      <c r="EK104" s="206"/>
      <c r="EL104" s="206"/>
      <c r="EM104" s="206"/>
      <c r="EN104" s="206"/>
      <c r="EO104" s="206"/>
      <c r="EP104" s="206"/>
      <c r="EQ104" s="206"/>
      <c r="ER104" s="206"/>
      <c r="ES104" s="206"/>
      <c r="ET104" s="206"/>
      <c r="EU104" s="206"/>
      <c r="EV104" s="206"/>
      <c r="EW104" s="206"/>
      <c r="EX104" s="206"/>
      <c r="EY104" s="206"/>
      <c r="EZ104" s="206"/>
      <c r="FA104" s="206"/>
      <c r="FB104" s="206"/>
      <c r="FC104" s="206"/>
      <c r="FD104" s="206"/>
      <c r="FE104" s="206"/>
      <c r="FF104" s="206"/>
      <c r="FG104" s="206"/>
      <c r="FH104" s="206"/>
      <c r="FI104" s="206"/>
      <c r="FJ104" s="206"/>
      <c r="FK104" s="206"/>
      <c r="FL104" s="206"/>
      <c r="FM104" s="206"/>
      <c r="FN104" s="206"/>
      <c r="FO104" s="206"/>
      <c r="FP104" s="206"/>
      <c r="FQ104" s="206"/>
      <c r="FR104" s="206"/>
      <c r="FS104" s="206"/>
      <c r="FT104" s="206"/>
      <c r="FU104" s="206"/>
      <c r="FV104" s="206"/>
      <c r="FW104" s="206"/>
      <c r="FX104" s="206"/>
      <c r="FY104" s="206"/>
      <c r="FZ104" s="206"/>
      <c r="GA104" s="206"/>
      <c r="GB104" s="206"/>
      <c r="GC104" s="206"/>
      <c r="GD104" s="206"/>
      <c r="GE104" s="206"/>
      <c r="GF104" s="206"/>
      <c r="GG104" s="206"/>
      <c r="GH104" s="206"/>
      <c r="GI104" s="206"/>
      <c r="GJ104" s="206"/>
      <c r="GK104" s="206"/>
      <c r="GL104" s="206"/>
      <c r="GM104" s="206"/>
      <c r="GN104" s="206"/>
      <c r="GO104" s="206"/>
      <c r="GP104" s="206"/>
      <c r="GQ104" s="206"/>
      <c r="GR104" s="206"/>
      <c r="GS104" s="206"/>
      <c r="GT104" s="206"/>
      <c r="GU104" s="206"/>
      <c r="GV104" s="206"/>
      <c r="GW104" s="206"/>
      <c r="GX104" s="206"/>
      <c r="GY104" s="226"/>
      <c r="HQ104" s="218"/>
      <c r="HR104" s="218"/>
      <c r="HS104" s="218"/>
      <c r="HT104" s="218"/>
      <c r="HU104" s="218"/>
      <c r="HV104" s="218"/>
      <c r="HW104" s="218"/>
      <c r="HX104" s="218"/>
      <c r="HY104" s="218"/>
      <c r="HZ104" s="218"/>
      <c r="IA104" s="218"/>
      <c r="IB104" s="218"/>
      <c r="IC104" s="218"/>
      <c r="ID104" s="218"/>
      <c r="IE104" s="218"/>
      <c r="IF104" s="218"/>
      <c r="IG104" s="218"/>
      <c r="IH104" s="218"/>
      <c r="II104" s="218"/>
      <c r="IJ104" s="218"/>
      <c r="IK104" s="218"/>
      <c r="IL104" s="218"/>
      <c r="IM104" s="218"/>
      <c r="IN104" s="218"/>
      <c r="IO104" s="218"/>
      <c r="IP104" s="218"/>
      <c r="IQ104" s="218"/>
      <c r="IR104" s="218"/>
      <c r="IS104" s="218"/>
      <c r="IT104" s="218"/>
      <c r="IU104" s="218"/>
      <c r="IV104" s="218"/>
      <c r="IW104" s="218"/>
      <c r="IX104" s="218"/>
      <c r="IY104" s="218"/>
      <c r="IZ104" s="218"/>
      <c r="JA104" s="218"/>
      <c r="JB104" s="218"/>
      <c r="JC104" s="218"/>
      <c r="JD104" s="218"/>
      <c r="JE104" s="218"/>
      <c r="JF104" s="218"/>
      <c r="JG104" s="218"/>
      <c r="JH104" s="218"/>
      <c r="JI104" s="218"/>
      <c r="JJ104" s="218"/>
      <c r="JK104" s="218"/>
      <c r="JL104" s="218"/>
      <c r="JM104" s="218"/>
      <c r="JN104" s="218"/>
      <c r="JO104" s="218"/>
      <c r="JP104" s="218"/>
      <c r="JQ104" s="218"/>
      <c r="JR104" s="218"/>
      <c r="JS104" s="218"/>
      <c r="JT104" s="218"/>
      <c r="JU104" s="218"/>
      <c r="JV104" s="218"/>
      <c r="JW104" s="218"/>
      <c r="JX104" s="218"/>
      <c r="JY104" s="218"/>
      <c r="JZ104" s="218"/>
      <c r="KA104" s="218"/>
      <c r="KB104" s="218"/>
      <c r="KC104" s="218"/>
      <c r="KD104" s="218"/>
      <c r="KE104" s="218"/>
      <c r="KF104" s="218"/>
      <c r="KG104" s="218"/>
      <c r="KH104" s="218"/>
      <c r="KI104" s="218"/>
      <c r="KJ104" s="218"/>
      <c r="KK104" s="218"/>
      <c r="KL104" s="218"/>
      <c r="KM104" s="218"/>
      <c r="KN104" s="218"/>
      <c r="KO104" s="218"/>
      <c r="KP104" s="218"/>
      <c r="KQ104" s="218"/>
      <c r="KR104" s="218"/>
      <c r="KS104" s="218"/>
      <c r="KT104" s="218"/>
      <c r="KU104" s="218"/>
      <c r="KV104" s="218"/>
      <c r="KW104" s="218"/>
      <c r="KX104" s="218"/>
      <c r="KY104" s="218"/>
      <c r="KZ104" s="218"/>
      <c r="LA104" s="218"/>
      <c r="LB104" s="218"/>
      <c r="LC104" s="218"/>
      <c r="LD104" s="218"/>
      <c r="LE104" s="218"/>
      <c r="LF104" s="218"/>
      <c r="LG104" s="218"/>
      <c r="LH104" s="218"/>
      <c r="LI104" s="218"/>
      <c r="LJ104" s="218"/>
      <c r="LK104" s="218"/>
      <c r="LL104" s="218"/>
      <c r="LM104" s="218"/>
      <c r="LN104" s="218"/>
      <c r="LO104" s="218"/>
      <c r="LP104" s="218"/>
      <c r="LQ104" s="218"/>
      <c r="LR104" s="218"/>
      <c r="LS104" s="218"/>
      <c r="LT104" s="218"/>
      <c r="LU104" s="218"/>
      <c r="LV104" s="218"/>
      <c r="LW104" s="218"/>
      <c r="LX104" s="218"/>
      <c r="LY104" s="218"/>
      <c r="LZ104" s="218"/>
      <c r="MA104" s="218"/>
      <c r="MB104" s="218"/>
      <c r="MC104" s="218"/>
      <c r="MD104" s="218"/>
      <c r="ME104" s="218"/>
      <c r="MF104" s="218"/>
      <c r="MG104" s="218"/>
      <c r="MH104" s="218"/>
      <c r="MI104" s="218"/>
      <c r="MJ104" s="218"/>
      <c r="MK104" s="218"/>
      <c r="ML104" s="218"/>
      <c r="MM104" s="218"/>
      <c r="MN104" s="218"/>
      <c r="MO104" s="218"/>
      <c r="MP104" s="218"/>
      <c r="MQ104" s="218"/>
      <c r="MR104" s="218"/>
    </row>
    <row r="105" spans="1:356" s="201" customFormat="1" ht="15" customHeight="1" x14ac:dyDescent="0.15">
      <c r="A105" s="7"/>
      <c r="B105" s="199">
        <v>101</v>
      </c>
      <c r="C105" s="510"/>
      <c r="D105" s="553"/>
      <c r="E105" s="543" t="s">
        <v>373</v>
      </c>
      <c r="F105" s="544"/>
      <c r="G105" s="545"/>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c r="EB105" s="211"/>
      <c r="EC105" s="211"/>
      <c r="ED105" s="211"/>
      <c r="EE105" s="211"/>
      <c r="EF105" s="211"/>
      <c r="EG105" s="211"/>
      <c r="EH105" s="211"/>
      <c r="EI105" s="211"/>
      <c r="EJ105" s="211"/>
      <c r="EK105" s="211"/>
      <c r="EL105" s="211"/>
      <c r="EM105" s="211"/>
      <c r="EN105" s="211"/>
      <c r="EO105" s="211"/>
      <c r="EP105" s="211"/>
      <c r="EQ105" s="211"/>
      <c r="ER105" s="211"/>
      <c r="ES105" s="211"/>
      <c r="ET105" s="211"/>
      <c r="EU105" s="211"/>
      <c r="EV105" s="211"/>
      <c r="EW105" s="211"/>
      <c r="EX105" s="211"/>
      <c r="EY105" s="211"/>
      <c r="EZ105" s="211"/>
      <c r="FA105" s="211"/>
      <c r="FB105" s="211"/>
      <c r="FC105" s="211"/>
      <c r="FD105" s="211"/>
      <c r="FE105" s="211"/>
      <c r="FF105" s="211"/>
      <c r="FG105" s="211"/>
      <c r="FH105" s="211"/>
      <c r="FI105" s="211"/>
      <c r="FJ105" s="211"/>
      <c r="FK105" s="211"/>
      <c r="FL105" s="211"/>
      <c r="FM105" s="211"/>
      <c r="FN105" s="211"/>
      <c r="FO105" s="211"/>
      <c r="FP105" s="211"/>
      <c r="FQ105" s="211"/>
      <c r="FR105" s="211"/>
      <c r="FS105" s="211"/>
      <c r="FT105" s="211"/>
      <c r="FU105" s="211"/>
      <c r="FV105" s="211"/>
      <c r="FW105" s="211"/>
      <c r="FX105" s="211"/>
      <c r="FY105" s="211"/>
      <c r="FZ105" s="211"/>
      <c r="GA105" s="211"/>
      <c r="GB105" s="211"/>
      <c r="GC105" s="211"/>
      <c r="GD105" s="211"/>
      <c r="GE105" s="211"/>
      <c r="GF105" s="211"/>
      <c r="GG105" s="211"/>
      <c r="GH105" s="211"/>
      <c r="GI105" s="211"/>
      <c r="GJ105" s="211"/>
      <c r="GK105" s="211"/>
      <c r="GL105" s="211"/>
      <c r="GM105" s="211"/>
      <c r="GN105" s="211"/>
      <c r="GO105" s="211"/>
      <c r="GP105" s="211"/>
      <c r="GQ105" s="211"/>
      <c r="GR105" s="211"/>
      <c r="GS105" s="211"/>
      <c r="GT105" s="211"/>
      <c r="GU105" s="211"/>
      <c r="GV105" s="211"/>
      <c r="GW105" s="211"/>
      <c r="GX105" s="211"/>
      <c r="GY105" s="233"/>
      <c r="HQ105" s="218"/>
      <c r="HR105" s="218"/>
      <c r="HS105" s="218"/>
      <c r="HT105" s="218"/>
      <c r="HU105" s="218"/>
      <c r="HV105" s="218"/>
      <c r="HW105" s="218"/>
      <c r="HX105" s="218"/>
      <c r="HY105" s="218"/>
      <c r="HZ105" s="218"/>
      <c r="IA105" s="218"/>
      <c r="IB105" s="218"/>
      <c r="IC105" s="218"/>
      <c r="ID105" s="218"/>
      <c r="IE105" s="218"/>
      <c r="IF105" s="218"/>
      <c r="IG105" s="218"/>
      <c r="IH105" s="218"/>
      <c r="II105" s="218"/>
      <c r="IJ105" s="218"/>
      <c r="IK105" s="218"/>
      <c r="IL105" s="218"/>
      <c r="IM105" s="218"/>
      <c r="IN105" s="218"/>
      <c r="IO105" s="218"/>
      <c r="IP105" s="218"/>
      <c r="IQ105" s="218"/>
      <c r="IR105" s="218"/>
      <c r="IS105" s="218"/>
      <c r="IT105" s="218"/>
      <c r="IU105" s="218"/>
      <c r="IV105" s="218"/>
      <c r="IW105" s="218"/>
      <c r="IX105" s="218"/>
      <c r="IY105" s="218"/>
      <c r="IZ105" s="218"/>
      <c r="JA105" s="218"/>
      <c r="JB105" s="218"/>
      <c r="JC105" s="218"/>
      <c r="JD105" s="218"/>
      <c r="JE105" s="218"/>
      <c r="JF105" s="218"/>
      <c r="JG105" s="218"/>
      <c r="JH105" s="218"/>
      <c r="JI105" s="218"/>
      <c r="JJ105" s="218"/>
      <c r="JK105" s="218"/>
      <c r="JL105" s="218"/>
      <c r="JM105" s="218"/>
      <c r="JN105" s="218"/>
      <c r="JO105" s="218"/>
      <c r="JP105" s="218"/>
      <c r="JQ105" s="218"/>
      <c r="JR105" s="218"/>
      <c r="JS105" s="218"/>
      <c r="JT105" s="218"/>
      <c r="JU105" s="218"/>
      <c r="JV105" s="218"/>
      <c r="JW105" s="218"/>
      <c r="JX105" s="218"/>
      <c r="JY105" s="218"/>
      <c r="JZ105" s="218"/>
      <c r="KA105" s="218"/>
      <c r="KB105" s="218"/>
      <c r="KC105" s="218"/>
      <c r="KD105" s="218"/>
      <c r="KE105" s="218"/>
      <c r="KF105" s="218"/>
      <c r="KG105" s="218"/>
      <c r="KH105" s="218"/>
      <c r="KI105" s="218"/>
      <c r="KJ105" s="218"/>
      <c r="KK105" s="218"/>
      <c r="KL105" s="218"/>
      <c r="KM105" s="218"/>
      <c r="KN105" s="218"/>
      <c r="KO105" s="218"/>
      <c r="KP105" s="218"/>
      <c r="KQ105" s="218"/>
      <c r="KR105" s="218"/>
      <c r="KS105" s="218"/>
      <c r="KT105" s="218"/>
      <c r="KU105" s="218"/>
      <c r="KV105" s="218"/>
      <c r="KW105" s="218"/>
      <c r="KX105" s="218"/>
      <c r="KY105" s="218"/>
      <c r="KZ105" s="218"/>
      <c r="LA105" s="218"/>
      <c r="LB105" s="218"/>
      <c r="LC105" s="218"/>
      <c r="LD105" s="218"/>
      <c r="LE105" s="218"/>
      <c r="LF105" s="218"/>
      <c r="LG105" s="218"/>
      <c r="LH105" s="218"/>
      <c r="LI105" s="218"/>
      <c r="LJ105" s="218"/>
      <c r="LK105" s="218"/>
      <c r="LL105" s="218"/>
      <c r="LM105" s="218"/>
      <c r="LN105" s="218"/>
      <c r="LO105" s="218"/>
      <c r="LP105" s="218"/>
      <c r="LQ105" s="218"/>
      <c r="LR105" s="218"/>
      <c r="LS105" s="218"/>
      <c r="LT105" s="218"/>
      <c r="LU105" s="218"/>
      <c r="LV105" s="218"/>
      <c r="LW105" s="218"/>
      <c r="LX105" s="218"/>
      <c r="LY105" s="218"/>
      <c r="LZ105" s="218"/>
      <c r="MA105" s="218"/>
      <c r="MB105" s="218"/>
      <c r="MC105" s="218"/>
      <c r="MD105" s="218"/>
      <c r="ME105" s="218"/>
      <c r="MF105" s="218"/>
      <c r="MG105" s="218"/>
      <c r="MH105" s="218"/>
      <c r="MI105" s="218"/>
      <c r="MJ105" s="218"/>
      <c r="MK105" s="218"/>
      <c r="ML105" s="218"/>
      <c r="MM105" s="218"/>
      <c r="MN105" s="218"/>
      <c r="MO105" s="218"/>
      <c r="MP105" s="218"/>
      <c r="MQ105" s="218"/>
      <c r="MR105" s="218"/>
    </row>
    <row r="106" spans="1:356" s="201" customFormat="1" ht="15" customHeight="1" x14ac:dyDescent="0.15">
      <c r="A106" s="7"/>
      <c r="B106" s="199">
        <v>102</v>
      </c>
      <c r="C106" s="510"/>
      <c r="D106" s="553"/>
      <c r="E106" s="546" t="s">
        <v>222</v>
      </c>
      <c r="F106" s="547"/>
      <c r="G106" s="548"/>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23"/>
      <c r="HQ106" s="218"/>
      <c r="HR106" s="218"/>
      <c r="HS106" s="218"/>
      <c r="HT106" s="218"/>
      <c r="HU106" s="218"/>
      <c r="HV106" s="218"/>
      <c r="HW106" s="218"/>
      <c r="HX106" s="218"/>
      <c r="HY106" s="218"/>
      <c r="HZ106" s="218"/>
      <c r="IA106" s="218"/>
      <c r="IB106" s="218"/>
      <c r="IC106" s="218"/>
      <c r="ID106" s="218"/>
      <c r="IE106" s="218"/>
      <c r="IF106" s="218"/>
      <c r="IG106" s="218"/>
      <c r="IH106" s="218"/>
      <c r="II106" s="218"/>
      <c r="IJ106" s="218"/>
      <c r="IK106" s="218"/>
      <c r="IL106" s="218"/>
      <c r="IM106" s="218"/>
      <c r="IN106" s="218"/>
      <c r="IO106" s="218"/>
      <c r="IP106" s="218"/>
      <c r="IQ106" s="218"/>
      <c r="IR106" s="218"/>
      <c r="IS106" s="218"/>
      <c r="IT106" s="218"/>
      <c r="IU106" s="218"/>
      <c r="IV106" s="218"/>
      <c r="IW106" s="218"/>
      <c r="IX106" s="218"/>
      <c r="IY106" s="218"/>
      <c r="IZ106" s="218"/>
      <c r="JA106" s="218"/>
      <c r="JB106" s="218"/>
      <c r="JC106" s="218"/>
      <c r="JD106" s="218"/>
      <c r="JE106" s="218"/>
      <c r="JF106" s="218"/>
      <c r="JG106" s="218"/>
      <c r="JH106" s="218"/>
      <c r="JI106" s="218"/>
      <c r="JJ106" s="218"/>
      <c r="JK106" s="218"/>
      <c r="JL106" s="218"/>
      <c r="JM106" s="218"/>
      <c r="JN106" s="218"/>
      <c r="JO106" s="218"/>
      <c r="JP106" s="218"/>
      <c r="JQ106" s="218"/>
      <c r="JR106" s="218"/>
      <c r="JS106" s="218"/>
      <c r="JT106" s="218"/>
      <c r="JU106" s="218"/>
      <c r="JV106" s="218"/>
      <c r="JW106" s="218"/>
      <c r="JX106" s="218"/>
      <c r="JY106" s="218"/>
      <c r="JZ106" s="218"/>
      <c r="KA106" s="218"/>
      <c r="KB106" s="218"/>
      <c r="KC106" s="218"/>
      <c r="KD106" s="218"/>
      <c r="KE106" s="218"/>
      <c r="KF106" s="218"/>
      <c r="KG106" s="218"/>
      <c r="KH106" s="218"/>
      <c r="KI106" s="218"/>
      <c r="KJ106" s="218"/>
      <c r="KK106" s="218"/>
      <c r="KL106" s="218"/>
      <c r="KM106" s="218"/>
      <c r="KN106" s="218"/>
      <c r="KO106" s="218"/>
      <c r="KP106" s="218"/>
      <c r="KQ106" s="218"/>
      <c r="KR106" s="218"/>
      <c r="KS106" s="218"/>
      <c r="KT106" s="218"/>
      <c r="KU106" s="218"/>
      <c r="KV106" s="218"/>
      <c r="KW106" s="218"/>
      <c r="KX106" s="218"/>
      <c r="KY106" s="218"/>
      <c r="KZ106" s="218"/>
      <c r="LA106" s="218"/>
      <c r="LB106" s="218"/>
      <c r="LC106" s="218"/>
      <c r="LD106" s="218"/>
      <c r="LE106" s="218"/>
      <c r="LF106" s="218"/>
      <c r="LG106" s="218"/>
      <c r="LH106" s="218"/>
      <c r="LI106" s="218"/>
      <c r="LJ106" s="218"/>
      <c r="LK106" s="218"/>
      <c r="LL106" s="218"/>
      <c r="LM106" s="218"/>
      <c r="LN106" s="218"/>
      <c r="LO106" s="218"/>
      <c r="LP106" s="218"/>
      <c r="LQ106" s="218"/>
      <c r="LR106" s="218"/>
      <c r="LS106" s="218"/>
      <c r="LT106" s="218"/>
      <c r="LU106" s="218"/>
      <c r="LV106" s="218"/>
      <c r="LW106" s="218"/>
      <c r="LX106" s="218"/>
      <c r="LY106" s="218"/>
      <c r="LZ106" s="218"/>
      <c r="MA106" s="218"/>
      <c r="MB106" s="218"/>
      <c r="MC106" s="218"/>
      <c r="MD106" s="218"/>
      <c r="ME106" s="218"/>
      <c r="MF106" s="218"/>
      <c r="MG106" s="218"/>
      <c r="MH106" s="218"/>
      <c r="MI106" s="218"/>
      <c r="MJ106" s="218"/>
      <c r="MK106" s="218"/>
      <c r="ML106" s="218"/>
      <c r="MM106" s="218"/>
      <c r="MN106" s="218"/>
      <c r="MO106" s="218"/>
      <c r="MP106" s="218"/>
      <c r="MQ106" s="218"/>
      <c r="MR106" s="218"/>
    </row>
    <row r="107" spans="1:356" s="201" customFormat="1" ht="15" customHeight="1" x14ac:dyDescent="0.15">
      <c r="A107" s="7"/>
      <c r="B107" s="199">
        <v>103</v>
      </c>
      <c r="C107" s="510"/>
      <c r="D107" s="553"/>
      <c r="E107" s="546" t="s">
        <v>151</v>
      </c>
      <c r="F107" s="547"/>
      <c r="G107" s="548"/>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23"/>
      <c r="HQ107" s="218"/>
      <c r="HR107" s="218"/>
      <c r="HS107" s="218"/>
      <c r="HT107" s="218"/>
      <c r="HU107" s="218"/>
      <c r="HV107" s="218"/>
      <c r="HW107" s="218"/>
      <c r="HX107" s="218"/>
      <c r="HY107" s="218"/>
      <c r="HZ107" s="218"/>
      <c r="IA107" s="218"/>
      <c r="IB107" s="218"/>
      <c r="IC107" s="218"/>
      <c r="ID107" s="218"/>
      <c r="IE107" s="218"/>
      <c r="IF107" s="218"/>
      <c r="IG107" s="218"/>
      <c r="IH107" s="218"/>
      <c r="II107" s="218"/>
      <c r="IJ107" s="218"/>
      <c r="IK107" s="218"/>
      <c r="IL107" s="218"/>
      <c r="IM107" s="218"/>
      <c r="IN107" s="218"/>
      <c r="IO107" s="218"/>
      <c r="IP107" s="218"/>
      <c r="IQ107" s="218"/>
      <c r="IR107" s="218"/>
      <c r="IS107" s="218"/>
      <c r="IT107" s="218"/>
      <c r="IU107" s="218"/>
      <c r="IV107" s="218"/>
      <c r="IW107" s="218"/>
      <c r="IX107" s="218"/>
      <c r="IY107" s="218"/>
      <c r="IZ107" s="218"/>
      <c r="JA107" s="218"/>
      <c r="JB107" s="218"/>
      <c r="JC107" s="218"/>
      <c r="JD107" s="218"/>
      <c r="JE107" s="218"/>
      <c r="JF107" s="218"/>
      <c r="JG107" s="218"/>
      <c r="JH107" s="218"/>
      <c r="JI107" s="218"/>
      <c r="JJ107" s="218"/>
      <c r="JK107" s="218"/>
      <c r="JL107" s="218"/>
      <c r="JM107" s="218"/>
      <c r="JN107" s="218"/>
      <c r="JO107" s="218"/>
      <c r="JP107" s="218"/>
      <c r="JQ107" s="218"/>
      <c r="JR107" s="218"/>
      <c r="JS107" s="218"/>
      <c r="JT107" s="218"/>
      <c r="JU107" s="218"/>
      <c r="JV107" s="218"/>
      <c r="JW107" s="218"/>
      <c r="JX107" s="218"/>
      <c r="JY107" s="218"/>
      <c r="JZ107" s="218"/>
      <c r="KA107" s="218"/>
      <c r="KB107" s="218"/>
      <c r="KC107" s="218"/>
      <c r="KD107" s="218"/>
      <c r="KE107" s="218"/>
      <c r="KF107" s="218"/>
      <c r="KG107" s="218"/>
      <c r="KH107" s="218"/>
      <c r="KI107" s="218"/>
      <c r="KJ107" s="218"/>
      <c r="KK107" s="218"/>
      <c r="KL107" s="218"/>
      <c r="KM107" s="218"/>
      <c r="KN107" s="218"/>
      <c r="KO107" s="218"/>
      <c r="KP107" s="218"/>
      <c r="KQ107" s="218"/>
      <c r="KR107" s="218"/>
      <c r="KS107" s="218"/>
      <c r="KT107" s="218"/>
      <c r="KU107" s="218"/>
      <c r="KV107" s="218"/>
      <c r="KW107" s="218"/>
      <c r="KX107" s="218"/>
      <c r="KY107" s="218"/>
      <c r="KZ107" s="218"/>
      <c r="LA107" s="218"/>
      <c r="LB107" s="218"/>
      <c r="LC107" s="218"/>
      <c r="LD107" s="218"/>
      <c r="LE107" s="218"/>
      <c r="LF107" s="218"/>
      <c r="LG107" s="218"/>
      <c r="LH107" s="218"/>
      <c r="LI107" s="218"/>
      <c r="LJ107" s="218"/>
      <c r="LK107" s="218"/>
      <c r="LL107" s="218"/>
      <c r="LM107" s="218"/>
      <c r="LN107" s="218"/>
      <c r="LO107" s="218"/>
      <c r="LP107" s="218"/>
      <c r="LQ107" s="218"/>
      <c r="LR107" s="218"/>
      <c r="LS107" s="218"/>
      <c r="LT107" s="218"/>
      <c r="LU107" s="218"/>
      <c r="LV107" s="218"/>
      <c r="LW107" s="218"/>
      <c r="LX107" s="218"/>
      <c r="LY107" s="218"/>
      <c r="LZ107" s="218"/>
      <c r="MA107" s="218"/>
      <c r="MB107" s="218"/>
      <c r="MC107" s="218"/>
      <c r="MD107" s="218"/>
      <c r="ME107" s="218"/>
      <c r="MF107" s="218"/>
      <c r="MG107" s="218"/>
      <c r="MH107" s="218"/>
      <c r="MI107" s="218"/>
      <c r="MJ107" s="218"/>
      <c r="MK107" s="218"/>
      <c r="ML107" s="218"/>
      <c r="MM107" s="218"/>
      <c r="MN107" s="218"/>
      <c r="MO107" s="218"/>
      <c r="MP107" s="218"/>
      <c r="MQ107" s="218"/>
      <c r="MR107" s="218"/>
    </row>
    <row r="108" spans="1:356" s="201" customFormat="1" ht="15" customHeight="1" x14ac:dyDescent="0.15">
      <c r="A108" s="7"/>
      <c r="B108" s="199">
        <v>104</v>
      </c>
      <c r="C108" s="510"/>
      <c r="D108" s="554"/>
      <c r="E108" s="543" t="s">
        <v>374</v>
      </c>
      <c r="F108" s="544"/>
      <c r="G108" s="545"/>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22"/>
      <c r="HQ108" s="218"/>
      <c r="HR108" s="218"/>
      <c r="HS108" s="218"/>
      <c r="HT108" s="218"/>
      <c r="HU108" s="218"/>
      <c r="HV108" s="218"/>
      <c r="HW108" s="218"/>
      <c r="HX108" s="218"/>
      <c r="HY108" s="218"/>
      <c r="HZ108" s="218"/>
      <c r="IA108" s="218"/>
      <c r="IB108" s="218"/>
      <c r="IC108" s="218"/>
      <c r="ID108" s="218"/>
      <c r="IE108" s="218"/>
      <c r="IF108" s="218"/>
      <c r="IG108" s="218"/>
      <c r="IH108" s="218"/>
      <c r="II108" s="218"/>
      <c r="IJ108" s="218"/>
      <c r="IK108" s="218"/>
      <c r="IL108" s="218"/>
      <c r="IM108" s="218"/>
      <c r="IN108" s="218"/>
      <c r="IO108" s="218"/>
      <c r="IP108" s="218"/>
      <c r="IQ108" s="218"/>
      <c r="IR108" s="218"/>
      <c r="IS108" s="218"/>
      <c r="IT108" s="218"/>
      <c r="IU108" s="218"/>
      <c r="IV108" s="218"/>
      <c r="IW108" s="218"/>
      <c r="IX108" s="218"/>
      <c r="IY108" s="218"/>
      <c r="IZ108" s="218"/>
      <c r="JA108" s="218"/>
      <c r="JB108" s="218"/>
      <c r="JC108" s="218"/>
      <c r="JD108" s="218"/>
      <c r="JE108" s="218"/>
      <c r="JF108" s="218"/>
      <c r="JG108" s="218"/>
      <c r="JH108" s="218"/>
      <c r="JI108" s="218"/>
      <c r="JJ108" s="218"/>
      <c r="JK108" s="218"/>
      <c r="JL108" s="218"/>
      <c r="JM108" s="218"/>
      <c r="JN108" s="218"/>
      <c r="JO108" s="218"/>
      <c r="JP108" s="218"/>
      <c r="JQ108" s="218"/>
      <c r="JR108" s="218"/>
      <c r="JS108" s="218"/>
      <c r="JT108" s="218"/>
      <c r="JU108" s="218"/>
      <c r="JV108" s="218"/>
      <c r="JW108" s="218"/>
      <c r="JX108" s="218"/>
      <c r="JY108" s="218"/>
      <c r="JZ108" s="218"/>
      <c r="KA108" s="218"/>
      <c r="KB108" s="218"/>
      <c r="KC108" s="218"/>
      <c r="KD108" s="218"/>
      <c r="KE108" s="218"/>
      <c r="KF108" s="218"/>
      <c r="KG108" s="218"/>
      <c r="KH108" s="218"/>
      <c r="KI108" s="218"/>
      <c r="KJ108" s="218"/>
      <c r="KK108" s="218"/>
      <c r="KL108" s="218"/>
      <c r="KM108" s="218"/>
      <c r="KN108" s="218"/>
      <c r="KO108" s="218"/>
      <c r="KP108" s="218"/>
      <c r="KQ108" s="218"/>
      <c r="KR108" s="218"/>
      <c r="KS108" s="218"/>
      <c r="KT108" s="218"/>
      <c r="KU108" s="218"/>
      <c r="KV108" s="218"/>
      <c r="KW108" s="218"/>
      <c r="KX108" s="218"/>
      <c r="KY108" s="218"/>
      <c r="KZ108" s="218"/>
      <c r="LA108" s="218"/>
      <c r="LB108" s="218"/>
      <c r="LC108" s="218"/>
      <c r="LD108" s="218"/>
      <c r="LE108" s="218"/>
      <c r="LF108" s="218"/>
      <c r="LG108" s="218"/>
      <c r="LH108" s="218"/>
      <c r="LI108" s="218"/>
      <c r="LJ108" s="218"/>
      <c r="LK108" s="218"/>
      <c r="LL108" s="218"/>
      <c r="LM108" s="218"/>
      <c r="LN108" s="218"/>
      <c r="LO108" s="218"/>
      <c r="LP108" s="218"/>
      <c r="LQ108" s="218"/>
      <c r="LR108" s="218"/>
      <c r="LS108" s="218"/>
      <c r="LT108" s="218"/>
      <c r="LU108" s="218"/>
      <c r="LV108" s="218"/>
      <c r="LW108" s="218"/>
      <c r="LX108" s="218"/>
      <c r="LY108" s="218"/>
      <c r="LZ108" s="218"/>
      <c r="MA108" s="218"/>
      <c r="MB108" s="218"/>
      <c r="MC108" s="218"/>
      <c r="MD108" s="218"/>
      <c r="ME108" s="218"/>
      <c r="MF108" s="218"/>
      <c r="MG108" s="218"/>
      <c r="MH108" s="218"/>
      <c r="MI108" s="218"/>
      <c r="MJ108" s="218"/>
      <c r="MK108" s="218"/>
      <c r="ML108" s="218"/>
      <c r="MM108" s="218"/>
      <c r="MN108" s="218"/>
      <c r="MO108" s="218"/>
      <c r="MP108" s="218"/>
      <c r="MQ108" s="218"/>
      <c r="MR108" s="218"/>
    </row>
    <row r="109" spans="1:356" s="201" customFormat="1" ht="15" customHeight="1" x14ac:dyDescent="0.15">
      <c r="A109" s="7"/>
      <c r="B109" s="199">
        <v>105</v>
      </c>
      <c r="C109" s="511"/>
      <c r="D109" s="534" t="s">
        <v>162</v>
      </c>
      <c r="E109" s="535"/>
      <c r="F109" s="535"/>
      <c r="G109" s="536"/>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17"/>
      <c r="AO109" s="217"/>
      <c r="AP109" s="217"/>
      <c r="AQ109" s="217"/>
      <c r="AR109" s="217"/>
      <c r="AS109" s="217"/>
      <c r="AT109" s="217"/>
      <c r="AU109" s="217"/>
      <c r="AV109" s="217"/>
      <c r="AW109" s="217"/>
      <c r="AX109" s="217"/>
      <c r="AY109" s="217"/>
      <c r="AZ109" s="217"/>
      <c r="BA109" s="217"/>
      <c r="BB109" s="217"/>
      <c r="BC109" s="217"/>
      <c r="BD109" s="217"/>
      <c r="BE109" s="217"/>
      <c r="BF109" s="217"/>
      <c r="BG109" s="217"/>
      <c r="BH109" s="217"/>
      <c r="BI109" s="217"/>
      <c r="BJ109" s="217"/>
      <c r="BK109" s="217"/>
      <c r="BL109" s="217"/>
      <c r="BM109" s="217"/>
      <c r="BN109" s="217"/>
      <c r="BO109" s="217"/>
      <c r="BP109" s="217"/>
      <c r="BQ109" s="217"/>
      <c r="BR109" s="217"/>
      <c r="BS109" s="217"/>
      <c r="BT109" s="217"/>
      <c r="BU109" s="217"/>
      <c r="BV109" s="217"/>
      <c r="BW109" s="217"/>
      <c r="BX109" s="217"/>
      <c r="BY109" s="217"/>
      <c r="BZ109" s="217"/>
      <c r="CA109" s="217"/>
      <c r="CB109" s="217"/>
      <c r="CC109" s="217"/>
      <c r="CD109" s="217"/>
      <c r="CE109" s="217"/>
      <c r="CF109" s="217"/>
      <c r="CG109" s="217"/>
      <c r="CH109" s="217"/>
      <c r="CI109" s="217"/>
      <c r="CJ109" s="217"/>
      <c r="CK109" s="217"/>
      <c r="CL109" s="217"/>
      <c r="CM109" s="217"/>
      <c r="CN109" s="217"/>
      <c r="CO109" s="217"/>
      <c r="CP109" s="217"/>
      <c r="CQ109" s="217"/>
      <c r="CR109" s="217"/>
      <c r="CS109" s="217"/>
      <c r="CT109" s="217"/>
      <c r="CU109" s="217"/>
      <c r="CV109" s="217"/>
      <c r="CW109" s="217"/>
      <c r="CX109" s="217"/>
      <c r="CY109" s="217"/>
      <c r="CZ109" s="217"/>
      <c r="DA109" s="217"/>
      <c r="DB109" s="217"/>
      <c r="DC109" s="217"/>
      <c r="DD109" s="217"/>
      <c r="DE109" s="217"/>
      <c r="DF109" s="217"/>
      <c r="DG109" s="217"/>
      <c r="DH109" s="217"/>
      <c r="DI109" s="217"/>
      <c r="DJ109" s="217"/>
      <c r="DK109" s="217"/>
      <c r="DL109" s="217"/>
      <c r="DM109" s="217"/>
      <c r="DN109" s="217"/>
      <c r="DO109" s="217"/>
      <c r="DP109" s="217"/>
      <c r="DQ109" s="217"/>
      <c r="DR109" s="217"/>
      <c r="DS109" s="217"/>
      <c r="DT109" s="217"/>
      <c r="DU109" s="217"/>
      <c r="DV109" s="217"/>
      <c r="DW109" s="217"/>
      <c r="DX109" s="217"/>
      <c r="DY109" s="217"/>
      <c r="DZ109" s="217"/>
      <c r="EA109" s="217"/>
      <c r="EB109" s="217"/>
      <c r="EC109" s="217"/>
      <c r="ED109" s="217"/>
      <c r="EE109" s="217"/>
      <c r="EF109" s="217"/>
      <c r="EG109" s="217"/>
      <c r="EH109" s="217"/>
      <c r="EI109" s="217"/>
      <c r="EJ109" s="217"/>
      <c r="EK109" s="217"/>
      <c r="EL109" s="217"/>
      <c r="EM109" s="217"/>
      <c r="EN109" s="217"/>
      <c r="EO109" s="217"/>
      <c r="EP109" s="217"/>
      <c r="EQ109" s="217"/>
      <c r="ER109" s="217"/>
      <c r="ES109" s="217"/>
      <c r="ET109" s="217"/>
      <c r="EU109" s="217"/>
      <c r="EV109" s="217"/>
      <c r="EW109" s="217"/>
      <c r="EX109" s="217"/>
      <c r="EY109" s="217"/>
      <c r="EZ109" s="217"/>
      <c r="FA109" s="217"/>
      <c r="FB109" s="217"/>
      <c r="FC109" s="217"/>
      <c r="FD109" s="217"/>
      <c r="FE109" s="217"/>
      <c r="FF109" s="217"/>
      <c r="FG109" s="217"/>
      <c r="FH109" s="217"/>
      <c r="FI109" s="217"/>
      <c r="FJ109" s="217"/>
      <c r="FK109" s="217"/>
      <c r="FL109" s="217"/>
      <c r="FM109" s="217"/>
      <c r="FN109" s="217"/>
      <c r="FO109" s="217"/>
      <c r="FP109" s="217"/>
      <c r="FQ109" s="217"/>
      <c r="FR109" s="217"/>
      <c r="FS109" s="217"/>
      <c r="FT109" s="217"/>
      <c r="FU109" s="217"/>
      <c r="FV109" s="217"/>
      <c r="FW109" s="217"/>
      <c r="FX109" s="217"/>
      <c r="FY109" s="217"/>
      <c r="FZ109" s="217"/>
      <c r="GA109" s="217"/>
      <c r="GB109" s="217"/>
      <c r="GC109" s="217"/>
      <c r="GD109" s="217"/>
      <c r="GE109" s="217"/>
      <c r="GF109" s="217"/>
      <c r="GG109" s="217"/>
      <c r="GH109" s="217"/>
      <c r="GI109" s="217"/>
      <c r="GJ109" s="217"/>
      <c r="GK109" s="217"/>
      <c r="GL109" s="217"/>
      <c r="GM109" s="217"/>
      <c r="GN109" s="217"/>
      <c r="GO109" s="217"/>
      <c r="GP109" s="217"/>
      <c r="GQ109" s="217"/>
      <c r="GR109" s="217"/>
      <c r="GS109" s="217"/>
      <c r="GT109" s="217"/>
      <c r="GU109" s="217"/>
      <c r="GV109" s="217"/>
      <c r="GW109" s="217"/>
      <c r="GX109" s="217"/>
      <c r="GY109" s="239"/>
      <c r="HQ109" s="218"/>
      <c r="HR109" s="218"/>
      <c r="HS109" s="218"/>
      <c r="HT109" s="218"/>
      <c r="HU109" s="218"/>
      <c r="HV109" s="218"/>
      <c r="HW109" s="218"/>
      <c r="HX109" s="218"/>
      <c r="HY109" s="218"/>
      <c r="HZ109" s="218"/>
      <c r="IA109" s="218"/>
      <c r="IB109" s="218"/>
      <c r="IC109" s="218"/>
      <c r="ID109" s="218"/>
      <c r="IE109" s="218"/>
      <c r="IF109" s="218"/>
      <c r="IG109" s="218"/>
      <c r="IH109" s="218"/>
      <c r="II109" s="218"/>
      <c r="IJ109" s="218"/>
      <c r="IK109" s="218"/>
      <c r="IL109" s="218"/>
      <c r="IM109" s="218"/>
      <c r="IN109" s="218"/>
      <c r="IO109" s="218"/>
      <c r="IP109" s="218"/>
      <c r="IQ109" s="218"/>
      <c r="IR109" s="218"/>
      <c r="IS109" s="218"/>
      <c r="IT109" s="218"/>
      <c r="IU109" s="218"/>
      <c r="IV109" s="218"/>
      <c r="IW109" s="218"/>
      <c r="IX109" s="218"/>
      <c r="IY109" s="218"/>
      <c r="IZ109" s="218"/>
      <c r="JA109" s="218"/>
      <c r="JB109" s="218"/>
      <c r="JC109" s="218"/>
      <c r="JD109" s="218"/>
      <c r="JE109" s="218"/>
      <c r="JF109" s="218"/>
      <c r="JG109" s="218"/>
      <c r="JH109" s="218"/>
      <c r="JI109" s="218"/>
      <c r="JJ109" s="218"/>
      <c r="JK109" s="218"/>
      <c r="JL109" s="218"/>
      <c r="JM109" s="218"/>
      <c r="JN109" s="218"/>
      <c r="JO109" s="218"/>
      <c r="JP109" s="218"/>
      <c r="JQ109" s="218"/>
      <c r="JR109" s="218"/>
      <c r="JS109" s="218"/>
      <c r="JT109" s="218"/>
      <c r="JU109" s="218"/>
      <c r="JV109" s="218"/>
      <c r="JW109" s="218"/>
      <c r="JX109" s="218"/>
      <c r="JY109" s="218"/>
      <c r="JZ109" s="218"/>
      <c r="KA109" s="218"/>
      <c r="KB109" s="218"/>
      <c r="KC109" s="218"/>
      <c r="KD109" s="218"/>
      <c r="KE109" s="218"/>
      <c r="KF109" s="218"/>
      <c r="KG109" s="218"/>
      <c r="KH109" s="218"/>
      <c r="KI109" s="218"/>
      <c r="KJ109" s="218"/>
      <c r="KK109" s="218"/>
      <c r="KL109" s="218"/>
      <c r="KM109" s="218"/>
      <c r="KN109" s="218"/>
      <c r="KO109" s="218"/>
      <c r="KP109" s="218"/>
      <c r="KQ109" s="218"/>
      <c r="KR109" s="218"/>
      <c r="KS109" s="218"/>
      <c r="KT109" s="218"/>
      <c r="KU109" s="218"/>
      <c r="KV109" s="218"/>
      <c r="KW109" s="218"/>
      <c r="KX109" s="218"/>
      <c r="KY109" s="218"/>
      <c r="KZ109" s="218"/>
      <c r="LA109" s="218"/>
      <c r="LB109" s="218"/>
      <c r="LC109" s="218"/>
      <c r="LD109" s="218"/>
      <c r="LE109" s="218"/>
      <c r="LF109" s="218"/>
      <c r="LG109" s="218"/>
      <c r="LH109" s="218"/>
      <c r="LI109" s="218"/>
      <c r="LJ109" s="218"/>
      <c r="LK109" s="218"/>
      <c r="LL109" s="218"/>
      <c r="LM109" s="218"/>
      <c r="LN109" s="218"/>
      <c r="LO109" s="218"/>
      <c r="LP109" s="218"/>
      <c r="LQ109" s="218"/>
      <c r="LR109" s="218"/>
      <c r="LS109" s="218"/>
      <c r="LT109" s="218"/>
      <c r="LU109" s="218"/>
      <c r="LV109" s="218"/>
      <c r="LW109" s="218"/>
      <c r="LX109" s="218"/>
      <c r="LY109" s="218"/>
      <c r="LZ109" s="218"/>
      <c r="MA109" s="218"/>
      <c r="MB109" s="218"/>
      <c r="MC109" s="218"/>
      <c r="MD109" s="218"/>
      <c r="ME109" s="218"/>
      <c r="MF109" s="218"/>
      <c r="MG109" s="218"/>
      <c r="MH109" s="218"/>
      <c r="MI109" s="218"/>
      <c r="MJ109" s="218"/>
      <c r="MK109" s="218"/>
      <c r="ML109" s="218"/>
      <c r="MM109" s="218"/>
      <c r="MN109" s="218"/>
      <c r="MO109" s="218"/>
      <c r="MP109" s="218"/>
      <c r="MQ109" s="218"/>
      <c r="MR109" s="218"/>
    </row>
    <row r="110" spans="1:356" x14ac:dyDescent="0.15"/>
    <row r="111" spans="1:356" x14ac:dyDescent="0.15"/>
    <row r="112" spans="1:356" x14ac:dyDescent="0.15"/>
    <row r="113" x14ac:dyDescent="0.15"/>
    <row r="114" x14ac:dyDescent="0.15"/>
    <row r="115" x14ac:dyDescent="0.15"/>
    <row r="116" x14ac:dyDescent="0.15"/>
    <row r="117" x14ac:dyDescent="0.15"/>
    <row r="118" x14ac:dyDescent="0.15"/>
    <row r="119" x14ac:dyDescent="0.15"/>
    <row r="120" x14ac:dyDescent="0.15"/>
    <row r="121" x14ac:dyDescent="0.15"/>
    <row r="122" x14ac:dyDescent="0.15"/>
    <row r="123" x14ac:dyDescent="0.15"/>
    <row r="124" x14ac:dyDescent="0.15"/>
    <row r="125" x14ac:dyDescent="0.15"/>
    <row r="126" x14ac:dyDescent="0.15"/>
    <row r="127" x14ac:dyDescent="0.15"/>
    <row r="128" x14ac:dyDescent="0.15"/>
    <row r="129" x14ac:dyDescent="0.15"/>
    <row r="130" x14ac:dyDescent="0.15"/>
    <row r="131" x14ac:dyDescent="0.15"/>
    <row r="132" x14ac:dyDescent="0.15"/>
    <row r="133" x14ac:dyDescent="0.15"/>
    <row r="134" x14ac:dyDescent="0.15"/>
    <row r="135" x14ac:dyDescent="0.15"/>
    <row r="136" x14ac:dyDescent="0.15"/>
    <row r="137" x14ac:dyDescent="0.15"/>
    <row r="138" x14ac:dyDescent="0.15"/>
    <row r="139" x14ac:dyDescent="0.15"/>
    <row r="140" x14ac:dyDescent="0.15"/>
    <row r="141" x14ac:dyDescent="0.15"/>
    <row r="142" x14ac:dyDescent="0.15"/>
    <row r="143" x14ac:dyDescent="0.15"/>
    <row r="144" x14ac:dyDescent="0.15"/>
    <row r="145" x14ac:dyDescent="0.15"/>
    <row r="146" x14ac:dyDescent="0.15"/>
    <row r="147" x14ac:dyDescent="0.15"/>
    <row r="148" x14ac:dyDescent="0.15"/>
    <row r="149" x14ac:dyDescent="0.15"/>
    <row r="150" x14ac:dyDescent="0.15"/>
    <row r="151" x14ac:dyDescent="0.15"/>
    <row r="152" x14ac:dyDescent="0.15"/>
    <row r="153" x14ac:dyDescent="0.15"/>
    <row r="154" x14ac:dyDescent="0.15"/>
    <row r="155" x14ac:dyDescent="0.15"/>
    <row r="156" x14ac:dyDescent="0.15"/>
    <row r="157" x14ac:dyDescent="0.15"/>
    <row r="158" x14ac:dyDescent="0.15"/>
    <row r="159" x14ac:dyDescent="0.15"/>
    <row r="160" x14ac:dyDescent="0.15"/>
    <row r="161" x14ac:dyDescent="0.15"/>
    <row r="162" x14ac:dyDescent="0.15"/>
    <row r="163" x14ac:dyDescent="0.15"/>
    <row r="164" x14ac:dyDescent="0.15"/>
    <row r="165" x14ac:dyDescent="0.15"/>
    <row r="166" x14ac:dyDescent="0.15"/>
    <row r="167" x14ac:dyDescent="0.15"/>
    <row r="168" x14ac:dyDescent="0.15"/>
    <row r="169" x14ac:dyDescent="0.15"/>
    <row r="170" x14ac:dyDescent="0.15"/>
    <row r="171" x14ac:dyDescent="0.15"/>
    <row r="172" x14ac:dyDescent="0.15"/>
    <row r="173" x14ac:dyDescent="0.15"/>
    <row r="174" x14ac:dyDescent="0.15"/>
    <row r="175" x14ac:dyDescent="0.15"/>
    <row r="176" x14ac:dyDescent="0.15"/>
    <row r="177" x14ac:dyDescent="0.15"/>
    <row r="178" x14ac:dyDescent="0.15"/>
    <row r="179" x14ac:dyDescent="0.15"/>
    <row r="180" x14ac:dyDescent="0.15"/>
    <row r="181" x14ac:dyDescent="0.15"/>
    <row r="182" x14ac:dyDescent="0.15"/>
    <row r="183" x14ac:dyDescent="0.15"/>
    <row r="184" x14ac:dyDescent="0.15"/>
    <row r="185" x14ac:dyDescent="0.15"/>
    <row r="186" x14ac:dyDescent="0.15"/>
    <row r="187" x14ac:dyDescent="0.15"/>
    <row r="188" x14ac:dyDescent="0.15"/>
    <row r="189" x14ac:dyDescent="0.15"/>
    <row r="190" x14ac:dyDescent="0.15"/>
    <row r="191" x14ac:dyDescent="0.15"/>
    <row r="192" x14ac:dyDescent="0.15"/>
    <row r="193" x14ac:dyDescent="0.15"/>
    <row r="194" x14ac:dyDescent="0.15"/>
    <row r="195" x14ac:dyDescent="0.15"/>
    <row r="196" x14ac:dyDescent="0.15"/>
    <row r="197" x14ac:dyDescent="0.15"/>
    <row r="198" x14ac:dyDescent="0.15"/>
    <row r="199" x14ac:dyDescent="0.15"/>
    <row r="200" x14ac:dyDescent="0.15"/>
    <row r="201" x14ac:dyDescent="0.15"/>
    <row r="202" x14ac:dyDescent="0.15"/>
    <row r="203" x14ac:dyDescent="0.15"/>
    <row r="204" x14ac:dyDescent="0.15"/>
    <row r="205" x14ac:dyDescent="0.15"/>
    <row r="206" x14ac:dyDescent="0.15"/>
    <row r="207" x14ac:dyDescent="0.15"/>
    <row r="208" x14ac:dyDescent="0.15"/>
    <row r="209" x14ac:dyDescent="0.15"/>
    <row r="210" x14ac:dyDescent="0.15"/>
    <row r="211" x14ac:dyDescent="0.15"/>
    <row r="212" x14ac:dyDescent="0.15"/>
    <row r="213" x14ac:dyDescent="0.15"/>
    <row r="214" x14ac:dyDescent="0.15"/>
    <row r="215" x14ac:dyDescent="0.15"/>
    <row r="216" x14ac:dyDescent="0.15"/>
    <row r="217" x14ac:dyDescent="0.15"/>
    <row r="218" x14ac:dyDescent="0.15"/>
    <row r="219" x14ac:dyDescent="0.15"/>
  </sheetData>
  <sheetProtection sheet="1" objects="1" scenarios="1"/>
  <mergeCells count="122">
    <mergeCell ref="C4:G4"/>
    <mergeCell ref="C5:G5"/>
    <mergeCell ref="C6:G6"/>
    <mergeCell ref="C3:E3"/>
    <mergeCell ref="E33:E35"/>
    <mergeCell ref="E36:E38"/>
    <mergeCell ref="E39:E42"/>
    <mergeCell ref="F33:G33"/>
    <mergeCell ref="F27:G27"/>
    <mergeCell ref="F32:G32"/>
    <mergeCell ref="D27:E28"/>
    <mergeCell ref="D29:E30"/>
    <mergeCell ref="F29:G29"/>
    <mergeCell ref="F30:G30"/>
    <mergeCell ref="F31:G31"/>
    <mergeCell ref="D33:D42"/>
    <mergeCell ref="F34:G34"/>
    <mergeCell ref="F35:G35"/>
    <mergeCell ref="F37:G37"/>
    <mergeCell ref="F38:G38"/>
    <mergeCell ref="F3:G3"/>
    <mergeCell ref="C7:C11"/>
    <mergeCell ref="D7:G7"/>
    <mergeCell ref="D8:G8"/>
    <mergeCell ref="F101:G101"/>
    <mergeCell ref="F98:G98"/>
    <mergeCell ref="F102:G102"/>
    <mergeCell ref="F103:G103"/>
    <mergeCell ref="F14:G14"/>
    <mergeCell ref="F15:G15"/>
    <mergeCell ref="F16:G16"/>
    <mergeCell ref="F17:G17"/>
    <mergeCell ref="F18:G18"/>
    <mergeCell ref="F19:F20"/>
    <mergeCell ref="F88:G88"/>
    <mergeCell ref="F89:G89"/>
    <mergeCell ref="F90:G90"/>
    <mergeCell ref="F91:G91"/>
    <mergeCell ref="F96:G96"/>
    <mergeCell ref="F36:G36"/>
    <mergeCell ref="F39:G39"/>
    <mergeCell ref="E43:G43"/>
    <mergeCell ref="E44:G44"/>
    <mergeCell ref="E45:G45"/>
    <mergeCell ref="F85:G85"/>
    <mergeCell ref="F86:G86"/>
    <mergeCell ref="F84:G84"/>
    <mergeCell ref="F79:G79"/>
    <mergeCell ref="E105:G105"/>
    <mergeCell ref="E106:G106"/>
    <mergeCell ref="E96:E99"/>
    <mergeCell ref="E76:E79"/>
    <mergeCell ref="D63:G63"/>
    <mergeCell ref="D64:G64"/>
    <mergeCell ref="D65:G65"/>
    <mergeCell ref="D71:E72"/>
    <mergeCell ref="E104:G104"/>
    <mergeCell ref="F92:G92"/>
    <mergeCell ref="F93:G93"/>
    <mergeCell ref="F94:G94"/>
    <mergeCell ref="F95:G95"/>
    <mergeCell ref="F82:G82"/>
    <mergeCell ref="F83:G83"/>
    <mergeCell ref="F87:G87"/>
    <mergeCell ref="D104:D108"/>
    <mergeCell ref="E107:G107"/>
    <mergeCell ref="E108:G108"/>
    <mergeCell ref="D96:D103"/>
    <mergeCell ref="E100:E103"/>
    <mergeCell ref="F97:G97"/>
    <mergeCell ref="F99:G99"/>
    <mergeCell ref="F100:G100"/>
    <mergeCell ref="C68:C109"/>
    <mergeCell ref="E88:E91"/>
    <mergeCell ref="E92:E95"/>
    <mergeCell ref="C12:C45"/>
    <mergeCell ref="D31:E32"/>
    <mergeCell ref="C61:C67"/>
    <mergeCell ref="D61:G61"/>
    <mergeCell ref="D62:G62"/>
    <mergeCell ref="D21:G21"/>
    <mergeCell ref="D22:G22"/>
    <mergeCell ref="D23:G23"/>
    <mergeCell ref="F28:G28"/>
    <mergeCell ref="D24:G24"/>
    <mergeCell ref="D25:G25"/>
    <mergeCell ref="D26:G26"/>
    <mergeCell ref="F12:G12"/>
    <mergeCell ref="F13:G13"/>
    <mergeCell ref="D12:E20"/>
    <mergeCell ref="D109:G109"/>
    <mergeCell ref="D68:G68"/>
    <mergeCell ref="D69:G69"/>
    <mergeCell ref="E80:E83"/>
    <mergeCell ref="E84:E87"/>
    <mergeCell ref="D75:D95"/>
    <mergeCell ref="F80:G80"/>
    <mergeCell ref="D66:G66"/>
    <mergeCell ref="D67:G67"/>
    <mergeCell ref="F81:G81"/>
    <mergeCell ref="E75:G75"/>
    <mergeCell ref="F71:G71"/>
    <mergeCell ref="F72:G72"/>
    <mergeCell ref="D73:G73"/>
    <mergeCell ref="D74:G74"/>
    <mergeCell ref="F76:G76"/>
    <mergeCell ref="F77:G77"/>
    <mergeCell ref="F78:G78"/>
    <mergeCell ref="D70:G70"/>
    <mergeCell ref="D9:G9"/>
    <mergeCell ref="D10:G10"/>
    <mergeCell ref="D11:G11"/>
    <mergeCell ref="C46:C60"/>
    <mergeCell ref="D46:G46"/>
    <mergeCell ref="D48:E49"/>
    <mergeCell ref="D50:E51"/>
    <mergeCell ref="D53:E54"/>
    <mergeCell ref="D55:E56"/>
    <mergeCell ref="D57:E58"/>
    <mergeCell ref="D47:G47"/>
    <mergeCell ref="D52:G52"/>
    <mergeCell ref="D43:D45"/>
  </mergeCells>
  <phoneticPr fontId="1"/>
  <dataValidations count="25">
    <dataValidation type="list" allowBlank="1" showInputMessage="1" showErrorMessage="1" sqref="H42:GY42" xr:uid="{00000000-0002-0000-0100-000000000000}">
      <formula1>"申請中"</formula1>
    </dataValidation>
    <dataValidation type="list" allowBlank="1" showInputMessage="1" showErrorMessage="1" sqref="H72:GY72" xr:uid="{00000000-0002-0000-0100-000001000000}">
      <formula1>"市水道のみ,井戸水のみ,市水道・井戸水併用,その他"</formula1>
    </dataValidation>
    <dataValidation type="list" allowBlank="1" showInputMessage="1" showErrorMessage="1" sqref="H35:GY35" xr:uid="{00000000-0002-0000-0100-000002000000}">
      <formula1>"申請中,別紙"</formula1>
    </dataValidation>
    <dataValidation type="list" allowBlank="1" showInputMessage="1" showErrorMessage="1" sqref="H32:GY32" xr:uid="{00000000-0002-0000-0100-000003000000}">
      <formula1>"公共下水道,浄化槽,くみ取便所"</formula1>
    </dataValidation>
    <dataValidation type="list" allowBlank="1" showInputMessage="1" showErrorMessage="1" sqref="H30:GY30" xr:uid="{00000000-0002-0000-0100-000004000000}">
      <formula1>"公共下水道,浄化槽,自然放流"</formula1>
    </dataValidation>
    <dataValidation type="list" allowBlank="1" showInputMessage="1" showErrorMessage="1" sqref="H21:GY21" xr:uid="{00000000-0002-0000-0100-000005000000}">
      <formula1>"新設,改造,撤去,仮設,一時使用施設"</formula1>
    </dataValidation>
    <dataValidation type="list" allowBlank="1" showInputMessage="1" showErrorMessage="1" sqref="H22:GY22" xr:uid="{00000000-0002-0000-0100-000006000000}">
      <formula1>"合流式,分流式"</formula1>
    </dataValidation>
    <dataValidation type="list" allowBlank="1" showInputMessage="1" showErrorMessage="1" sqref="H40:GY40" xr:uid="{00000000-0002-0000-0100-000007000000}">
      <formula1>"滝沢水道,雫石水道,その他"</formula1>
    </dataValidation>
    <dataValidation type="list" allowBlank="1" showInputMessage="1" showErrorMessage="1" sqref="H37:GY37" xr:uid="{00000000-0002-0000-0100-000008000000}">
      <formula1>"メーター不要,メーター必要"</formula1>
    </dataValidation>
    <dataValidation type="list" allowBlank="1" showInputMessage="1" showErrorMessage="1" sqref="H62:GY62" xr:uid="{00000000-0002-0000-0100-000009000000}">
      <formula1>排水設備等工種</formula1>
    </dataValidation>
    <dataValidation type="list" allowBlank="1" showInputMessage="1" showErrorMessage="1" sqref="H90:GY90 H86:GY86 H82:GY82 H98:GY98 H78:GY78 H102:GY102 H94:GY94" xr:uid="{00000000-0002-0000-0100-00000A000000}">
      <formula1>"○"</formula1>
    </dataValidation>
    <dataValidation type="list" allowBlank="1" showInputMessage="1" showErrorMessage="1" sqref="H73:GY73" xr:uid="{00000000-0002-0000-0100-00000B000000}">
      <formula1>"メーター有（検針）,メーター無（家事用）"</formula1>
    </dataValidation>
    <dataValidation type="list" allowBlank="1" showInputMessage="1" showErrorMessage="1" sqref="H87:GY87 H75:GY75 H83:GY83 H79:GY79 H24:GY26 H99:GY99 H103:GY104 H95:GY95 H91:GY91" xr:uid="{00000000-0002-0000-0100-00000D000000}">
      <formula1>"有,無"</formula1>
    </dataValidation>
    <dataValidation type="list" allowBlank="1" showInputMessage="1" showErrorMessage="1" sqref="H71:GY71" xr:uid="{00000000-0002-0000-0100-00000E000000}">
      <formula1>"市水道のみ,井戸水のみ,市水道・井戸水併用,その他,建築物新築"</formula1>
    </dataValidation>
    <dataValidation type="list" allowBlank="1" showInputMessage="1" showErrorMessage="1" sqref="H29:GY29" xr:uid="{00000000-0002-0000-0100-00000F000000}">
      <formula1>"公共下水道,浄化槽,自然放流,建築物新築"</formula1>
    </dataValidation>
    <dataValidation type="list" allowBlank="1" showInputMessage="1" showErrorMessage="1" sqref="H31:GY31" xr:uid="{00000000-0002-0000-0100-000010000000}">
      <formula1>"公共下水道,浄化槽,くみ取便所,建築物新築"</formula1>
    </dataValidation>
    <dataValidation type="list" allowBlank="1" showInputMessage="1" showErrorMessage="1" sqref="H68:GY68" xr:uid="{00000000-0002-0000-0100-000012000000}">
      <formula1>"開始,変更,休止,再開,廃止"</formula1>
    </dataValidation>
    <dataValidation type="list" allowBlank="1" showInputMessage="1" showErrorMessage="1" sqref="H12:GY19 H33:GY33 H36:GY36 H39:GY39" xr:uid="{00000000-0002-0000-0100-000013000000}">
      <formula1>"〇"</formula1>
    </dataValidation>
    <dataValidation type="list" allowBlank="1" showInputMessage="1" sqref="H4:GY4" xr:uid="{CB944AA6-3A3D-4A7C-BE7D-9D757B0D7FA5}">
      <formula1>申請状況</formula1>
    </dataValidation>
    <dataValidation type="list" allowBlank="1" showInputMessage="1" sqref="H50:GY51" xr:uid="{DE7A3D51-7EF6-4852-A9D4-6C00A0725D2D}">
      <formula1>公設ますの材質</formula1>
    </dataValidation>
    <dataValidation type="list" allowBlank="1" showInputMessage="1" showErrorMessage="1" sqref="H60:GY60" xr:uid="{C8E2EAA7-DE84-427B-BDEC-D5CE0D7F2824}">
      <formula1>工事着工</formula1>
    </dataValidation>
    <dataValidation type="list" allowBlank="1" showInputMessage="1" showErrorMessage="1" sqref="H52:GY52 H47:GY47" xr:uid="{79D8AF04-D2A9-4C68-9E21-1DA0BEAE8050}">
      <formula1>変更箇所</formula1>
    </dataValidation>
    <dataValidation type="whole" allowBlank="1" showInputMessage="1" showErrorMessage="1" sqref="H6:GY6" xr:uid="{29E27B92-9534-423A-9D61-13AB6EAFE1C8}">
      <formula1>1</formula1>
      <formula2>99</formula2>
    </dataValidation>
    <dataValidation type="list" allowBlank="1" showInputMessage="1" showErrorMessage="1" sqref="H43:GY43" xr:uid="{1430EA36-AD94-443C-A343-63A512DF5097}">
      <formula1>コード</formula1>
    </dataValidation>
    <dataValidation type="whole" operator="greaterThanOrEqual" allowBlank="1" showInputMessage="1" showErrorMessage="1" sqref="H53:GY54" xr:uid="{6794B38A-27DF-448F-B17F-CF60DCEAF5A1}">
      <formula1>1</formula1>
    </dataValidation>
  </dataValidations>
  <pageMargins left="0.39370078740157483" right="0.39370078740157483" top="0.98425196850393704"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1:GP121"/>
  <sheetViews>
    <sheetView zoomScaleNormal="100" zoomScaleSheetLayoutView="87" workbookViewId="0">
      <selection activeCell="Z9" sqref="Z9:BB10"/>
    </sheetView>
  </sheetViews>
  <sheetFormatPr defaultColWidth="0" defaultRowHeight="13.5" zeroHeight="1" x14ac:dyDescent="0.15"/>
  <cols>
    <col min="1" max="3" width="1.25" style="105" customWidth="1"/>
    <col min="4" max="4" width="3.125" style="10" customWidth="1"/>
    <col min="5" max="6" width="3.125" style="105" customWidth="1"/>
    <col min="7" max="7" width="2.875" style="105" customWidth="1"/>
    <col min="8" max="8" width="1.25" style="105" customWidth="1"/>
    <col min="9" max="10" width="1.25" style="106" customWidth="1"/>
    <col min="11" max="11" width="1.125" style="106" customWidth="1"/>
    <col min="12" max="27" width="1.25" style="106" customWidth="1"/>
    <col min="28" max="28" width="1.125" style="106" customWidth="1"/>
    <col min="29" max="56" width="1.25" style="106" customWidth="1"/>
    <col min="57" max="57" width="1.125" style="106" customWidth="1"/>
    <col min="58" max="58" width="1.25" style="106" customWidth="1"/>
    <col min="59" max="66" width="1.375" style="106" customWidth="1"/>
    <col min="67" max="68" width="1.25" style="106" customWidth="1"/>
    <col min="69" max="78" width="1.375" style="106" customWidth="1"/>
    <col min="79" max="80" width="1.25" style="106" customWidth="1"/>
    <col min="81" max="88" width="1.375" style="106" customWidth="1"/>
    <col min="89" max="101" width="1.25" style="106" customWidth="1"/>
    <col min="102" max="102" width="1.25" style="107" customWidth="1"/>
    <col min="103" max="153" width="1.25" style="105" customWidth="1"/>
    <col min="154" max="198" width="0" style="105" hidden="1" customWidth="1"/>
    <col min="199" max="16384" width="9" hidden="1"/>
  </cols>
  <sheetData>
    <row r="1" spans="1:198" s="108" customFormat="1" ht="14.25" thickBot="1" x14ac:dyDescent="0.2">
      <c r="A1" s="172"/>
      <c r="B1" s="172"/>
      <c r="C1" s="172"/>
      <c r="D1" s="173"/>
      <c r="E1" s="172"/>
      <c r="F1" s="172"/>
      <c r="G1" s="172"/>
      <c r="H1" s="172"/>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5"/>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row>
    <row r="2" spans="1:198" s="108" customFormat="1" ht="7.5" customHeight="1" thickBot="1" x14ac:dyDescent="0.2">
      <c r="A2" s="172"/>
      <c r="B2" s="172"/>
      <c r="C2" s="172"/>
      <c r="D2" s="173"/>
      <c r="E2" s="172"/>
      <c r="F2" s="172"/>
      <c r="G2" s="105"/>
      <c r="H2" s="47"/>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9"/>
      <c r="CY2" s="50"/>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row>
    <row r="3" spans="1:198" s="108" customFormat="1" ht="14.25" customHeight="1" thickBot="1" x14ac:dyDescent="0.2">
      <c r="A3" s="172"/>
      <c r="B3" s="172"/>
      <c r="C3" s="172"/>
      <c r="D3" s="822" t="s">
        <v>408</v>
      </c>
      <c r="E3" s="823"/>
      <c r="F3" s="824"/>
      <c r="G3" s="105"/>
      <c r="H3" s="51"/>
      <c r="I3" s="715" t="s">
        <v>488</v>
      </c>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715"/>
      <c r="AM3" s="715"/>
      <c r="AN3" s="715"/>
      <c r="AO3" s="715"/>
      <c r="AP3" s="715"/>
      <c r="AQ3" s="715"/>
      <c r="AR3" s="715"/>
      <c r="AS3" s="715"/>
      <c r="AT3" s="715"/>
      <c r="AU3" s="715"/>
      <c r="AV3" s="715"/>
      <c r="AW3" s="715"/>
      <c r="AX3" s="715"/>
      <c r="AY3" s="715"/>
      <c r="AZ3" s="715"/>
      <c r="BA3" s="715"/>
      <c r="BB3" s="715"/>
      <c r="BC3" s="715"/>
      <c r="BD3" s="715"/>
      <c r="BE3" s="716"/>
      <c r="BF3" s="713" t="s">
        <v>281</v>
      </c>
      <c r="BG3" s="656"/>
      <c r="BH3" s="656"/>
      <c r="BI3" s="656"/>
      <c r="BJ3" s="655" t="s">
        <v>282</v>
      </c>
      <c r="BK3" s="656"/>
      <c r="BL3" s="656"/>
      <c r="BM3" s="656"/>
      <c r="BN3" s="656"/>
      <c r="BO3" s="656"/>
      <c r="BP3" s="656"/>
      <c r="BQ3" s="656"/>
      <c r="BR3" s="714"/>
      <c r="BS3" s="708" t="s">
        <v>283</v>
      </c>
      <c r="BT3" s="708"/>
      <c r="BU3" s="708"/>
      <c r="BV3" s="708"/>
      <c r="BW3" s="708"/>
      <c r="BX3" s="708"/>
      <c r="BY3" s="708" t="s">
        <v>286</v>
      </c>
      <c r="BZ3" s="708"/>
      <c r="CA3" s="708"/>
      <c r="CB3" s="708"/>
      <c r="CC3" s="708" t="s">
        <v>285</v>
      </c>
      <c r="CD3" s="708"/>
      <c r="CE3" s="708"/>
      <c r="CF3" s="708"/>
      <c r="CG3" s="655" t="s">
        <v>382</v>
      </c>
      <c r="CH3" s="656"/>
      <c r="CI3" s="656"/>
      <c r="CJ3" s="656"/>
      <c r="CK3" s="656"/>
      <c r="CL3" s="714"/>
      <c r="CM3" s="708" t="s">
        <v>284</v>
      </c>
      <c r="CN3" s="708"/>
      <c r="CO3" s="708"/>
      <c r="CP3" s="708"/>
      <c r="CQ3" s="708"/>
      <c r="CR3" s="708"/>
      <c r="CS3" s="655" t="s">
        <v>383</v>
      </c>
      <c r="CT3" s="656"/>
      <c r="CU3" s="656"/>
      <c r="CV3" s="656"/>
      <c r="CW3" s="656"/>
      <c r="CX3" s="657"/>
      <c r="CY3" s="5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c r="DY3" s="172"/>
      <c r="DZ3" s="172"/>
      <c r="EA3" s="172"/>
      <c r="EB3" s="172"/>
      <c r="EC3" s="172"/>
      <c r="ED3" s="172"/>
      <c r="EE3" s="172"/>
      <c r="EF3" s="172"/>
      <c r="EG3" s="172"/>
      <c r="EH3" s="172"/>
      <c r="EI3" s="172"/>
      <c r="EJ3" s="172"/>
      <c r="EK3" s="172"/>
      <c r="EL3" s="172"/>
      <c r="EM3" s="172"/>
      <c r="EN3" s="172"/>
      <c r="EO3" s="172"/>
      <c r="EP3" s="172"/>
      <c r="EQ3" s="172"/>
      <c r="ER3" s="172"/>
      <c r="ES3" s="172"/>
      <c r="ET3" s="172"/>
      <c r="EU3" s="172"/>
      <c r="EV3" s="172"/>
      <c r="EW3" s="172"/>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row>
    <row r="4" spans="1:198" s="108" customFormat="1" ht="15" customHeight="1" x14ac:dyDescent="0.15">
      <c r="A4" s="172"/>
      <c r="B4" s="172"/>
      <c r="C4" s="172"/>
      <c r="D4" s="825">
        <v>1</v>
      </c>
      <c r="E4" s="826"/>
      <c r="F4" s="827"/>
      <c r="G4" s="105"/>
      <c r="H4" s="51"/>
      <c r="I4" s="719"/>
      <c r="J4" s="720"/>
      <c r="K4" s="720"/>
      <c r="L4" s="720"/>
      <c r="M4" s="720"/>
      <c r="N4" s="720"/>
      <c r="O4" s="720"/>
      <c r="P4" s="720"/>
      <c r="Q4" s="720"/>
      <c r="R4" s="720"/>
      <c r="S4" s="720"/>
      <c r="T4" s="720"/>
      <c r="U4" s="720"/>
      <c r="V4" s="723" t="s">
        <v>432</v>
      </c>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723"/>
      <c r="BA4" s="723"/>
      <c r="BB4" s="724"/>
      <c r="BC4" s="687" t="s">
        <v>27</v>
      </c>
      <c r="BD4" s="688"/>
      <c r="BE4" s="689"/>
      <c r="BF4" s="658" t="s">
        <v>397</v>
      </c>
      <c r="BG4" s="659"/>
      <c r="BH4" s="659"/>
      <c r="BI4" s="659"/>
      <c r="BJ4" s="659"/>
      <c r="BK4" s="659"/>
      <c r="BL4" s="659"/>
      <c r="BM4" s="659"/>
      <c r="BN4" s="659"/>
      <c r="BO4" s="659"/>
      <c r="BP4" s="659"/>
      <c r="BQ4" s="659"/>
      <c r="BR4" s="659"/>
      <c r="BS4" s="659"/>
      <c r="BT4" s="659"/>
      <c r="BU4" s="659"/>
      <c r="BV4" s="659"/>
      <c r="BW4" s="659"/>
      <c r="BX4" s="659"/>
      <c r="BY4" s="659"/>
      <c r="BZ4" s="659"/>
      <c r="CA4" s="659"/>
      <c r="CB4" s="659"/>
      <c r="CC4" s="659"/>
      <c r="CD4" s="659"/>
      <c r="CE4" s="659"/>
      <c r="CF4" s="659"/>
      <c r="CG4" s="659"/>
      <c r="CH4" s="659"/>
      <c r="CI4" s="659"/>
      <c r="CJ4" s="659"/>
      <c r="CK4" s="146"/>
      <c r="CL4" s="146"/>
      <c r="CM4" s="146"/>
      <c r="CN4" s="146"/>
      <c r="CO4" s="146"/>
      <c r="CP4" s="146"/>
      <c r="CQ4" s="146"/>
      <c r="CR4" s="146"/>
      <c r="CS4" s="146"/>
      <c r="CT4" s="146"/>
      <c r="CU4" s="146"/>
      <c r="CV4" s="146"/>
      <c r="CW4" s="146"/>
      <c r="CX4" s="53"/>
      <c r="CY4" s="5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172"/>
      <c r="EI4" s="172"/>
      <c r="EJ4" s="172"/>
      <c r="EK4" s="172"/>
      <c r="EL4" s="172"/>
      <c r="EM4" s="172"/>
      <c r="EN4" s="172"/>
      <c r="EO4" s="172"/>
      <c r="EP4" s="172"/>
      <c r="EQ4" s="172"/>
      <c r="ER4" s="172"/>
      <c r="ES4" s="172"/>
      <c r="ET4" s="172"/>
      <c r="EU4" s="172"/>
      <c r="EV4" s="172"/>
      <c r="EW4" s="172"/>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row>
    <row r="5" spans="1:198" s="108" customFormat="1" ht="13.5" customHeight="1" x14ac:dyDescent="0.15">
      <c r="A5" s="172"/>
      <c r="B5" s="172"/>
      <c r="C5" s="172"/>
      <c r="D5" s="828"/>
      <c r="E5" s="829"/>
      <c r="F5" s="830"/>
      <c r="G5" s="105"/>
      <c r="H5" s="51"/>
      <c r="I5" s="721"/>
      <c r="J5" s="722"/>
      <c r="K5" s="722"/>
      <c r="L5" s="722"/>
      <c r="M5" s="722"/>
      <c r="N5" s="722"/>
      <c r="O5" s="722"/>
      <c r="P5" s="722"/>
      <c r="Q5" s="722"/>
      <c r="R5" s="722"/>
      <c r="S5" s="722"/>
      <c r="T5" s="722"/>
      <c r="U5" s="722"/>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25"/>
      <c r="AZ5" s="725"/>
      <c r="BA5" s="725"/>
      <c r="BB5" s="726"/>
      <c r="BC5" s="690"/>
      <c r="BD5" s="668"/>
      <c r="BE5" s="691"/>
      <c r="BF5" s="150"/>
      <c r="BG5" s="695" t="s">
        <v>17</v>
      </c>
      <c r="BH5" s="696"/>
      <c r="BI5" s="696"/>
      <c r="BJ5" s="696"/>
      <c r="BK5" s="696"/>
      <c r="BL5" s="696"/>
      <c r="BM5" s="696" t="s">
        <v>18</v>
      </c>
      <c r="BN5" s="696"/>
      <c r="BO5" s="696"/>
      <c r="BP5" s="696"/>
      <c r="BQ5" s="696"/>
      <c r="BR5" s="696"/>
      <c r="BS5" s="709" t="s">
        <v>549</v>
      </c>
      <c r="BT5" s="709"/>
      <c r="BU5" s="709"/>
      <c r="BV5" s="709"/>
      <c r="BW5" s="709"/>
      <c r="BX5" s="709"/>
      <c r="BY5" s="709" t="s">
        <v>550</v>
      </c>
      <c r="BZ5" s="709"/>
      <c r="CA5" s="709"/>
      <c r="CB5" s="709"/>
      <c r="CC5" s="709"/>
      <c r="CD5" s="709"/>
      <c r="CE5" s="709" t="s">
        <v>550</v>
      </c>
      <c r="CF5" s="709"/>
      <c r="CG5" s="709"/>
      <c r="CH5" s="709"/>
      <c r="CI5" s="709"/>
      <c r="CJ5" s="711"/>
      <c r="CK5" s="150"/>
      <c r="CL5" s="150"/>
      <c r="CM5" s="150"/>
      <c r="CN5" s="150"/>
      <c r="CO5" s="150"/>
      <c r="CP5" s="150"/>
      <c r="CQ5" s="150"/>
      <c r="CR5" s="150"/>
      <c r="CS5" s="150"/>
      <c r="CT5" s="150"/>
      <c r="CU5" s="150"/>
      <c r="CV5" s="150"/>
      <c r="CW5" s="150"/>
      <c r="CX5" s="54"/>
      <c r="CY5" s="52"/>
      <c r="CZ5" s="172"/>
      <c r="DA5" s="172"/>
      <c r="DB5" s="172"/>
      <c r="DC5" s="172"/>
      <c r="DD5" s="172"/>
      <c r="DE5" s="172"/>
      <c r="DF5" s="172"/>
      <c r="DG5" s="172"/>
      <c r="DH5" s="172"/>
      <c r="DI5" s="172"/>
      <c r="DJ5" s="172"/>
      <c r="DK5" s="172"/>
      <c r="DL5" s="172"/>
      <c r="DM5" s="172"/>
      <c r="DN5" s="172"/>
      <c r="DO5" s="172"/>
      <c r="DP5" s="172"/>
      <c r="DQ5" s="172"/>
      <c r="DR5" s="172"/>
      <c r="DS5" s="172"/>
      <c r="DT5" s="172"/>
      <c r="DU5" s="172"/>
      <c r="DV5" s="172"/>
      <c r="DW5" s="172"/>
      <c r="DX5" s="172"/>
      <c r="DY5" s="172"/>
      <c r="DZ5" s="172"/>
      <c r="EA5" s="172"/>
      <c r="EB5" s="172"/>
      <c r="EC5" s="172"/>
      <c r="ED5" s="172"/>
      <c r="EE5" s="172"/>
      <c r="EF5" s="172"/>
      <c r="EG5" s="172"/>
      <c r="EH5" s="172"/>
      <c r="EI5" s="172"/>
      <c r="EJ5" s="172"/>
      <c r="EK5" s="172"/>
      <c r="EL5" s="172"/>
      <c r="EM5" s="172"/>
      <c r="EN5" s="172"/>
      <c r="EO5" s="172"/>
      <c r="EP5" s="172"/>
      <c r="EQ5" s="172"/>
      <c r="ER5" s="172"/>
      <c r="ES5" s="172"/>
      <c r="ET5" s="172"/>
      <c r="EU5" s="172"/>
      <c r="EV5" s="172"/>
      <c r="EW5" s="172"/>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row>
    <row r="6" spans="1:198" s="108" customFormat="1" ht="15" customHeight="1" thickBot="1" x14ac:dyDescent="0.2">
      <c r="A6" s="172"/>
      <c r="B6" s="172"/>
      <c r="C6" s="172"/>
      <c r="D6" s="831"/>
      <c r="E6" s="832"/>
      <c r="F6" s="833"/>
      <c r="G6" s="105"/>
      <c r="H6" s="51"/>
      <c r="I6" s="144"/>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2"/>
      <c r="AK6" s="152"/>
      <c r="AL6" s="152"/>
      <c r="AM6" s="152"/>
      <c r="AN6" s="712" t="str">
        <f>IF(OR(印刷データ!$K$12="",印刷データ!$K$12=0)=TRUE,"令和　　年　　月　　日",印刷データ!$K$12)</f>
        <v>令和　　年　　月　　日</v>
      </c>
      <c r="AO6" s="712"/>
      <c r="AP6" s="712"/>
      <c r="AQ6" s="712"/>
      <c r="AR6" s="712"/>
      <c r="AS6" s="712"/>
      <c r="AT6" s="712"/>
      <c r="AU6" s="712"/>
      <c r="AV6" s="712"/>
      <c r="AW6" s="712"/>
      <c r="AX6" s="712"/>
      <c r="AY6" s="712"/>
      <c r="AZ6" s="712"/>
      <c r="BA6" s="712"/>
      <c r="BB6" s="150"/>
      <c r="BC6" s="690"/>
      <c r="BD6" s="668"/>
      <c r="BE6" s="691"/>
      <c r="BF6" s="150"/>
      <c r="BG6" s="670"/>
      <c r="BH6" s="671"/>
      <c r="BI6" s="671"/>
      <c r="BJ6" s="671"/>
      <c r="BK6" s="671"/>
      <c r="BL6" s="671"/>
      <c r="BM6" s="680"/>
      <c r="BN6" s="671"/>
      <c r="BO6" s="671"/>
      <c r="BP6" s="671"/>
      <c r="BQ6" s="671"/>
      <c r="BR6" s="681"/>
      <c r="BS6" s="718"/>
      <c r="BT6" s="718"/>
      <c r="BU6" s="718"/>
      <c r="BV6" s="718"/>
      <c r="BW6" s="718"/>
      <c r="BX6" s="718"/>
      <c r="BY6" s="710"/>
      <c r="BZ6" s="710"/>
      <c r="CA6" s="710"/>
      <c r="CB6" s="710"/>
      <c r="CC6" s="710"/>
      <c r="CD6" s="710"/>
      <c r="CE6" s="710"/>
      <c r="CF6" s="710"/>
      <c r="CG6" s="710"/>
      <c r="CH6" s="710"/>
      <c r="CI6" s="710"/>
      <c r="CJ6" s="717"/>
      <c r="CK6" s="150"/>
      <c r="CL6" s="150"/>
      <c r="CM6" s="150"/>
      <c r="CN6" s="150"/>
      <c r="CO6" s="150"/>
      <c r="CP6" s="150"/>
      <c r="CQ6" s="150"/>
      <c r="CR6" s="150"/>
      <c r="CS6" s="150"/>
      <c r="CT6" s="150"/>
      <c r="CU6" s="150"/>
      <c r="CV6" s="150"/>
      <c r="CW6" s="150"/>
      <c r="CX6" s="54"/>
      <c r="CY6" s="52"/>
      <c r="CZ6" s="172"/>
      <c r="DA6" s="172"/>
      <c r="DB6" s="172"/>
      <c r="DC6" s="172"/>
      <c r="DD6" s="172"/>
      <c r="DE6" s="172"/>
      <c r="DF6" s="172"/>
      <c r="DG6" s="172"/>
      <c r="DH6" s="172"/>
      <c r="DI6" s="172"/>
      <c r="DJ6" s="172"/>
      <c r="DK6" s="172"/>
      <c r="DL6" s="172"/>
      <c r="DM6" s="172"/>
      <c r="DN6" s="172"/>
      <c r="DO6" s="172"/>
      <c r="DP6" s="172"/>
      <c r="DQ6" s="172"/>
      <c r="DR6" s="172"/>
      <c r="DS6" s="172"/>
      <c r="DT6" s="172"/>
      <c r="DU6" s="172"/>
      <c r="DV6" s="172"/>
      <c r="DW6" s="172"/>
      <c r="DX6" s="172"/>
      <c r="DY6" s="172"/>
      <c r="DZ6" s="172"/>
      <c r="EA6" s="172"/>
      <c r="EB6" s="172"/>
      <c r="EC6" s="172"/>
      <c r="ED6" s="172"/>
      <c r="EE6" s="172"/>
      <c r="EF6" s="172"/>
      <c r="EG6" s="172"/>
      <c r="EH6" s="172"/>
      <c r="EI6" s="172"/>
      <c r="EJ6" s="172"/>
      <c r="EK6" s="172"/>
      <c r="EL6" s="172"/>
      <c r="EM6" s="172"/>
      <c r="EN6" s="172"/>
      <c r="EO6" s="172"/>
      <c r="EP6" s="172"/>
      <c r="EQ6" s="172"/>
      <c r="ER6" s="172"/>
      <c r="ES6" s="172"/>
      <c r="ET6" s="172"/>
      <c r="EU6" s="172"/>
      <c r="EV6" s="172"/>
      <c r="EW6" s="172"/>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row>
    <row r="7" spans="1:198" s="108" customFormat="1" ht="15" customHeight="1" x14ac:dyDescent="0.15">
      <c r="A7" s="172"/>
      <c r="B7" s="172"/>
      <c r="C7" s="172"/>
      <c r="D7" s="173"/>
      <c r="E7" s="172"/>
      <c r="F7" s="172"/>
      <c r="G7" s="105"/>
      <c r="H7" s="51"/>
      <c r="I7" s="144"/>
      <c r="J7" s="703" t="s">
        <v>395</v>
      </c>
      <c r="K7" s="703"/>
      <c r="L7" s="703"/>
      <c r="M7" s="703"/>
      <c r="N7" s="703"/>
      <c r="O7" s="703"/>
      <c r="P7" s="703"/>
      <c r="Q7" s="703"/>
      <c r="R7" s="703"/>
      <c r="S7" s="703"/>
      <c r="T7" s="703"/>
      <c r="U7" s="703"/>
      <c r="V7" s="703"/>
      <c r="W7" s="703"/>
      <c r="X7" s="703"/>
      <c r="Y7" s="703"/>
      <c r="Z7" s="703"/>
      <c r="AA7" s="703"/>
      <c r="AB7" s="703"/>
      <c r="AC7" s="703"/>
      <c r="AD7" s="703"/>
      <c r="AE7" s="150"/>
      <c r="AF7" s="150"/>
      <c r="AG7" s="150"/>
      <c r="AH7" s="150"/>
      <c r="AI7" s="150"/>
      <c r="AJ7" s="147"/>
      <c r="AK7" s="147"/>
      <c r="AL7" s="147"/>
      <c r="AM7" s="147"/>
      <c r="AN7" s="55"/>
      <c r="AO7" s="55"/>
      <c r="AP7" s="55"/>
      <c r="AQ7" s="150"/>
      <c r="AR7" s="150"/>
      <c r="AS7" s="55"/>
      <c r="AT7" s="55"/>
      <c r="AU7" s="55"/>
      <c r="AV7" s="150"/>
      <c r="AW7" s="150"/>
      <c r="AX7" s="55"/>
      <c r="AY7" s="55"/>
      <c r="AZ7" s="55"/>
      <c r="BA7" s="150"/>
      <c r="BB7" s="150"/>
      <c r="BC7" s="690"/>
      <c r="BD7" s="668"/>
      <c r="BE7" s="691"/>
      <c r="BF7" s="150"/>
      <c r="BG7" s="672"/>
      <c r="BH7" s="673"/>
      <c r="BI7" s="673"/>
      <c r="BJ7" s="673"/>
      <c r="BK7" s="673"/>
      <c r="BL7" s="673"/>
      <c r="BM7" s="682"/>
      <c r="BN7" s="673"/>
      <c r="BO7" s="673"/>
      <c r="BP7" s="673"/>
      <c r="BQ7" s="673"/>
      <c r="BR7" s="683"/>
      <c r="BS7" s="718"/>
      <c r="BT7" s="718"/>
      <c r="BU7" s="718"/>
      <c r="BV7" s="718"/>
      <c r="BW7" s="718"/>
      <c r="BX7" s="718"/>
      <c r="BY7" s="710"/>
      <c r="BZ7" s="710"/>
      <c r="CA7" s="710"/>
      <c r="CB7" s="710"/>
      <c r="CC7" s="710"/>
      <c r="CD7" s="710"/>
      <c r="CE7" s="710"/>
      <c r="CF7" s="710"/>
      <c r="CG7" s="710"/>
      <c r="CH7" s="710"/>
      <c r="CI7" s="710"/>
      <c r="CJ7" s="717"/>
      <c r="CK7" s="150"/>
      <c r="CL7" s="150"/>
      <c r="CM7" s="150"/>
      <c r="CN7" s="150"/>
      <c r="CO7" s="150"/>
      <c r="CP7" s="150"/>
      <c r="CQ7" s="150"/>
      <c r="CR7" s="150"/>
      <c r="CS7" s="150"/>
      <c r="CT7" s="150"/>
      <c r="CU7" s="150"/>
      <c r="CV7" s="150"/>
      <c r="CW7" s="150"/>
      <c r="CX7" s="54"/>
      <c r="CY7" s="52"/>
      <c r="CZ7" s="172"/>
      <c r="DA7" s="172"/>
      <c r="DB7" s="172"/>
      <c r="DC7" s="172"/>
      <c r="DD7" s="172"/>
      <c r="DE7" s="172"/>
      <c r="DF7" s="172"/>
      <c r="DG7" s="172"/>
      <c r="DH7" s="172"/>
      <c r="DI7" s="172"/>
      <c r="DJ7" s="172"/>
      <c r="DK7" s="172"/>
      <c r="DL7" s="172"/>
      <c r="DM7" s="172"/>
      <c r="DN7" s="172"/>
      <c r="DO7" s="172"/>
      <c r="DP7" s="172"/>
      <c r="DQ7" s="172"/>
      <c r="DR7" s="172"/>
      <c r="DS7" s="172"/>
      <c r="DT7" s="172"/>
      <c r="DU7" s="172"/>
      <c r="DV7" s="172"/>
      <c r="DW7" s="172"/>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row>
    <row r="8" spans="1:198" s="108" customFormat="1" ht="15" customHeight="1" x14ac:dyDescent="0.15">
      <c r="A8" s="172"/>
      <c r="B8" s="172"/>
      <c r="C8" s="172"/>
      <c r="D8" s="173"/>
      <c r="E8" s="172"/>
      <c r="F8" s="172"/>
      <c r="G8" s="105"/>
      <c r="H8" s="51"/>
      <c r="I8" s="144"/>
      <c r="J8" s="291"/>
      <c r="K8" s="291"/>
      <c r="L8" s="291"/>
      <c r="M8" s="291"/>
      <c r="N8" s="291"/>
      <c r="O8" s="291"/>
      <c r="P8" s="291"/>
      <c r="Q8" s="291"/>
      <c r="R8" s="291"/>
      <c r="S8" s="291"/>
      <c r="T8" s="291"/>
      <c r="U8" s="291"/>
      <c r="V8" s="291"/>
      <c r="W8" s="291"/>
      <c r="X8" s="291"/>
      <c r="Y8" s="291"/>
      <c r="Z8" s="291"/>
      <c r="AA8" s="291"/>
      <c r="AB8" s="291"/>
      <c r="AC8" s="291"/>
      <c r="AD8" s="291"/>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690"/>
      <c r="BD8" s="668"/>
      <c r="BE8" s="691"/>
      <c r="BF8" s="150"/>
      <c r="BG8" s="674"/>
      <c r="BH8" s="675"/>
      <c r="BI8" s="675"/>
      <c r="BJ8" s="675"/>
      <c r="BK8" s="675"/>
      <c r="BL8" s="675"/>
      <c r="BM8" s="684"/>
      <c r="BN8" s="675"/>
      <c r="BO8" s="675"/>
      <c r="BP8" s="675"/>
      <c r="BQ8" s="675"/>
      <c r="BR8" s="685"/>
      <c r="BS8" s="718"/>
      <c r="BT8" s="718"/>
      <c r="BU8" s="718"/>
      <c r="BV8" s="718"/>
      <c r="BW8" s="718"/>
      <c r="BX8" s="718"/>
      <c r="BY8" s="710"/>
      <c r="BZ8" s="710"/>
      <c r="CA8" s="710"/>
      <c r="CB8" s="710"/>
      <c r="CC8" s="710"/>
      <c r="CD8" s="710"/>
      <c r="CE8" s="710"/>
      <c r="CF8" s="710"/>
      <c r="CG8" s="710"/>
      <c r="CH8" s="710"/>
      <c r="CI8" s="710"/>
      <c r="CJ8" s="717"/>
      <c r="CK8" s="150"/>
      <c r="CL8" s="150"/>
      <c r="CM8" s="150"/>
      <c r="CN8" s="150"/>
      <c r="CO8" s="150"/>
      <c r="CP8" s="150"/>
      <c r="CQ8" s="150"/>
      <c r="CR8" s="150"/>
      <c r="CS8" s="150"/>
      <c r="CT8" s="150"/>
      <c r="CU8" s="150"/>
      <c r="CV8" s="150"/>
      <c r="CW8" s="150"/>
      <c r="CX8" s="54"/>
      <c r="CY8" s="5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row>
    <row r="9" spans="1:198" s="108" customFormat="1" ht="13.5" customHeight="1" x14ac:dyDescent="0.15">
      <c r="A9" s="172"/>
      <c r="B9" s="172"/>
      <c r="C9" s="172"/>
      <c r="D9" s="173"/>
      <c r="E9" s="172"/>
      <c r="F9" s="172"/>
      <c r="G9" s="105"/>
      <c r="H9" s="51"/>
      <c r="I9" s="144"/>
      <c r="J9" s="150"/>
      <c r="K9" s="150"/>
      <c r="L9" s="150"/>
      <c r="M9" s="150"/>
      <c r="N9" s="150"/>
      <c r="O9" s="701" t="s">
        <v>466</v>
      </c>
      <c r="P9" s="701"/>
      <c r="Q9" s="701"/>
      <c r="R9" s="701"/>
      <c r="S9" s="701"/>
      <c r="T9" s="701"/>
      <c r="U9" s="150"/>
      <c r="V9" s="686" t="s">
        <v>28</v>
      </c>
      <c r="W9" s="686"/>
      <c r="X9" s="686"/>
      <c r="Y9" s="150"/>
      <c r="Z9" s="699" t="str">
        <f>IF(印刷データ!$M$12=0,"",印刷データ!$M$12)</f>
        <v/>
      </c>
      <c r="AA9" s="699"/>
      <c r="AB9" s="699"/>
      <c r="AC9" s="699"/>
      <c r="AD9" s="699"/>
      <c r="AE9" s="699"/>
      <c r="AF9" s="699"/>
      <c r="AG9" s="699"/>
      <c r="AH9" s="699"/>
      <c r="AI9" s="699"/>
      <c r="AJ9" s="699"/>
      <c r="AK9" s="699"/>
      <c r="AL9" s="699"/>
      <c r="AM9" s="699"/>
      <c r="AN9" s="699"/>
      <c r="AO9" s="699"/>
      <c r="AP9" s="699"/>
      <c r="AQ9" s="699"/>
      <c r="AR9" s="699"/>
      <c r="AS9" s="699"/>
      <c r="AT9" s="699"/>
      <c r="AU9" s="699"/>
      <c r="AV9" s="699"/>
      <c r="AW9" s="699"/>
      <c r="AX9" s="699"/>
      <c r="AY9" s="699"/>
      <c r="AZ9" s="699"/>
      <c r="BA9" s="699"/>
      <c r="BB9" s="700"/>
      <c r="BC9" s="690"/>
      <c r="BD9" s="668"/>
      <c r="BE9" s="691"/>
      <c r="BF9" s="150"/>
      <c r="BG9" s="306"/>
      <c r="BH9" s="152"/>
      <c r="BI9" s="152"/>
      <c r="BJ9" s="152"/>
      <c r="BK9" s="152"/>
      <c r="BL9" s="152"/>
      <c r="BM9" s="152"/>
      <c r="BN9" s="152"/>
      <c r="BO9" s="152"/>
      <c r="BP9" s="152"/>
      <c r="BQ9" s="152"/>
      <c r="BR9" s="152"/>
      <c r="BS9" s="148"/>
      <c r="BT9" s="152"/>
      <c r="BU9" s="152"/>
      <c r="BV9" s="152"/>
      <c r="BW9" s="152"/>
      <c r="BX9" s="152"/>
      <c r="BY9" s="152"/>
      <c r="BZ9" s="152"/>
      <c r="CA9" s="152"/>
      <c r="CB9" s="152"/>
      <c r="CC9" s="152"/>
      <c r="CD9" s="152"/>
      <c r="CE9" s="152"/>
      <c r="CF9" s="152"/>
      <c r="CG9" s="152"/>
      <c r="CH9" s="152"/>
      <c r="CI9" s="152"/>
      <c r="CJ9" s="283"/>
      <c r="CK9" s="150"/>
      <c r="CL9" s="150"/>
      <c r="CM9" s="150"/>
      <c r="CN9" s="150"/>
      <c r="CO9" s="150"/>
      <c r="CP9" s="150"/>
      <c r="CQ9" s="150"/>
      <c r="CR9" s="150"/>
      <c r="CS9" s="150"/>
      <c r="CT9" s="150"/>
      <c r="CU9" s="150"/>
      <c r="CV9" s="150"/>
      <c r="CW9" s="150"/>
      <c r="CX9" s="54"/>
      <c r="CY9" s="52"/>
      <c r="CZ9" s="172"/>
      <c r="DA9" s="172"/>
      <c r="DB9" s="172"/>
      <c r="DC9" s="172"/>
      <c r="DD9" s="172"/>
      <c r="DE9" s="172"/>
      <c r="DF9" s="172"/>
      <c r="DG9" s="172"/>
      <c r="DH9" s="172"/>
      <c r="DI9" s="172"/>
      <c r="DJ9" s="172"/>
      <c r="DK9" s="172"/>
      <c r="DL9" s="172"/>
      <c r="DM9" s="172"/>
      <c r="DN9" s="172"/>
      <c r="DO9" s="172"/>
      <c r="DP9" s="172"/>
      <c r="DQ9" s="172"/>
      <c r="DR9" s="172"/>
      <c r="DS9" s="172"/>
      <c r="DT9" s="172"/>
      <c r="DU9" s="172"/>
      <c r="DV9" s="172"/>
      <c r="DW9" s="172"/>
      <c r="DX9" s="172"/>
      <c r="DY9" s="172"/>
      <c r="DZ9" s="172"/>
      <c r="EA9" s="172"/>
      <c r="EB9" s="172"/>
      <c r="EC9" s="172"/>
      <c r="ED9" s="172"/>
      <c r="EE9" s="172"/>
      <c r="EF9" s="172"/>
      <c r="EG9" s="172"/>
      <c r="EH9" s="172"/>
      <c r="EI9" s="172"/>
      <c r="EJ9" s="172"/>
      <c r="EK9" s="172"/>
      <c r="EL9" s="172"/>
      <c r="EM9" s="172"/>
      <c r="EN9" s="172"/>
      <c r="EO9" s="172"/>
      <c r="EP9" s="172"/>
      <c r="EQ9" s="172"/>
      <c r="ER9" s="172"/>
      <c r="ES9" s="172"/>
      <c r="ET9" s="172"/>
      <c r="EU9" s="172"/>
      <c r="EV9" s="172"/>
      <c r="EW9" s="172"/>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row>
    <row r="10" spans="1:198" s="108" customFormat="1" ht="13.5" customHeight="1" x14ac:dyDescent="0.15">
      <c r="A10" s="172"/>
      <c r="B10" s="172"/>
      <c r="C10" s="172"/>
      <c r="D10" s="173"/>
      <c r="E10" s="172"/>
      <c r="F10" s="172"/>
      <c r="G10" s="105"/>
      <c r="H10" s="51"/>
      <c r="I10" s="144"/>
      <c r="J10" s="150"/>
      <c r="K10" s="150"/>
      <c r="L10" s="150"/>
      <c r="M10" s="150"/>
      <c r="N10" s="150"/>
      <c r="O10" s="701"/>
      <c r="P10" s="701"/>
      <c r="Q10" s="701"/>
      <c r="R10" s="701"/>
      <c r="S10" s="701"/>
      <c r="T10" s="701"/>
      <c r="U10" s="150"/>
      <c r="V10" s="291"/>
      <c r="W10" s="291"/>
      <c r="X10" s="291"/>
      <c r="Y10" s="150"/>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699"/>
      <c r="AZ10" s="699"/>
      <c r="BA10" s="699"/>
      <c r="BB10" s="700"/>
      <c r="BC10" s="690"/>
      <c r="BD10" s="668"/>
      <c r="BE10" s="691"/>
      <c r="BF10" s="153"/>
      <c r="BG10" s="292"/>
      <c r="BH10" s="293"/>
      <c r="BI10" s="293"/>
      <c r="BJ10" s="293"/>
      <c r="BK10" s="293"/>
      <c r="BL10" s="293"/>
      <c r="BM10" s="293"/>
      <c r="BN10" s="293"/>
      <c r="BO10" s="293"/>
      <c r="BP10" s="293"/>
      <c r="BQ10" s="293"/>
      <c r="BR10" s="293"/>
      <c r="BS10" s="293"/>
      <c r="BT10" s="293"/>
      <c r="BU10" s="293"/>
      <c r="BV10" s="293"/>
      <c r="BW10" s="293"/>
      <c r="BX10" s="293"/>
      <c r="BY10" s="293"/>
      <c r="BZ10" s="293"/>
      <c r="CA10" s="293"/>
      <c r="CB10" s="293"/>
      <c r="CC10" s="293"/>
      <c r="CD10" s="293"/>
      <c r="CE10" s="293"/>
      <c r="CF10" s="293"/>
      <c r="CG10" s="293"/>
      <c r="CH10" s="293"/>
      <c r="CI10" s="293"/>
      <c r="CJ10" s="294"/>
      <c r="CK10" s="150"/>
      <c r="CL10" s="634" t="s">
        <v>19</v>
      </c>
      <c r="CM10" s="635"/>
      <c r="CN10" s="635"/>
      <c r="CO10" s="635"/>
      <c r="CP10" s="635"/>
      <c r="CQ10" s="636"/>
      <c r="CR10" s="150"/>
      <c r="CS10" s="150"/>
      <c r="CT10" s="150"/>
      <c r="CU10" s="150"/>
      <c r="CV10" s="150"/>
      <c r="CW10" s="150"/>
      <c r="CX10" s="160"/>
      <c r="CY10" s="56"/>
      <c r="CZ10" s="174"/>
      <c r="DA10" s="174"/>
      <c r="DB10" s="176"/>
      <c r="DC10" s="172"/>
      <c r="DD10" s="172"/>
      <c r="DE10" s="172"/>
      <c r="DF10" s="172"/>
      <c r="DG10" s="172"/>
      <c r="DH10" s="172"/>
      <c r="DI10" s="172"/>
      <c r="DJ10" s="172"/>
      <c r="DK10" s="172"/>
      <c r="DL10" s="172"/>
      <c r="DM10" s="172"/>
      <c r="DN10" s="172"/>
      <c r="DO10" s="172"/>
      <c r="DP10" s="172"/>
      <c r="DQ10" s="172"/>
      <c r="DR10" s="172"/>
      <c r="DS10" s="172"/>
      <c r="DT10" s="172"/>
      <c r="DU10" s="172"/>
      <c r="DV10" s="172"/>
      <c r="DW10" s="172"/>
      <c r="DX10" s="172"/>
      <c r="DY10" s="172"/>
      <c r="DZ10" s="172"/>
      <c r="EA10" s="172"/>
      <c r="EB10" s="172"/>
      <c r="EC10" s="172"/>
      <c r="ED10" s="172"/>
      <c r="EE10" s="172"/>
      <c r="EF10" s="172"/>
      <c r="EG10" s="172"/>
      <c r="EH10" s="172"/>
      <c r="EI10" s="172"/>
      <c r="EJ10" s="172"/>
      <c r="EK10" s="172"/>
      <c r="EL10" s="172"/>
      <c r="EM10" s="172"/>
      <c r="EN10" s="172"/>
      <c r="EO10" s="172"/>
      <c r="EP10" s="172"/>
      <c r="EQ10" s="172"/>
      <c r="ER10" s="172"/>
      <c r="ES10" s="172"/>
      <c r="ET10" s="172"/>
      <c r="EU10" s="172"/>
      <c r="EV10" s="172"/>
      <c r="EW10" s="172"/>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row>
    <row r="11" spans="1:198" s="108" customFormat="1" ht="13.5" customHeight="1" x14ac:dyDescent="0.15">
      <c r="A11" s="172"/>
      <c r="B11" s="172"/>
      <c r="C11" s="172"/>
      <c r="D11" s="173"/>
      <c r="E11" s="172"/>
      <c r="F11" s="172"/>
      <c r="G11" s="105"/>
      <c r="H11" s="51"/>
      <c r="I11" s="144"/>
      <c r="J11" s="150"/>
      <c r="K11" s="150"/>
      <c r="L11" s="150"/>
      <c r="M11" s="150"/>
      <c r="N11" s="150"/>
      <c r="O11" s="308"/>
      <c r="P11" s="308"/>
      <c r="Q11" s="308"/>
      <c r="R11" s="308"/>
      <c r="S11" s="308"/>
      <c r="T11" s="308"/>
      <c r="U11" s="150"/>
      <c r="V11" s="586" t="s">
        <v>29</v>
      </c>
      <c r="W11" s="586"/>
      <c r="X11" s="586"/>
      <c r="Y11" s="150"/>
      <c r="Z11" s="697" t="str">
        <f>IF(印刷データ!$N$12=0,"",印刷データ!$N$12)</f>
        <v/>
      </c>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7"/>
      <c r="AY11" s="697"/>
      <c r="AZ11" s="697"/>
      <c r="BA11" s="697"/>
      <c r="BB11" s="698"/>
      <c r="BC11" s="690"/>
      <c r="BD11" s="668"/>
      <c r="BE11" s="691"/>
      <c r="BF11" s="150"/>
      <c r="BG11" s="667"/>
      <c r="BH11" s="668"/>
      <c r="BI11" s="668"/>
      <c r="BJ11" s="668"/>
      <c r="BK11" s="586" t="s">
        <v>49</v>
      </c>
      <c r="BL11" s="586"/>
      <c r="BM11" s="586"/>
      <c r="BN11" s="586"/>
      <c r="BO11" s="150"/>
      <c r="BP11" s="586" t="s">
        <v>376</v>
      </c>
      <c r="BQ11" s="586"/>
      <c r="BR11" s="586"/>
      <c r="BS11" s="586"/>
      <c r="BT11" s="586"/>
      <c r="BU11" s="586" t="s">
        <v>23</v>
      </c>
      <c r="BV11" s="586"/>
      <c r="BW11" s="586"/>
      <c r="BX11" s="586"/>
      <c r="BY11" s="586" t="s">
        <v>22</v>
      </c>
      <c r="BZ11" s="586"/>
      <c r="CA11" s="586"/>
      <c r="CB11" s="586"/>
      <c r="CC11" s="586" t="s">
        <v>21</v>
      </c>
      <c r="CD11" s="586"/>
      <c r="CE11" s="586" t="s">
        <v>68</v>
      </c>
      <c r="CF11" s="586"/>
      <c r="CG11" s="586"/>
      <c r="CH11" s="586"/>
      <c r="CI11" s="586"/>
      <c r="CJ11" s="669"/>
      <c r="CK11" s="150"/>
      <c r="CL11" s="637"/>
      <c r="CM11" s="638"/>
      <c r="CN11" s="638"/>
      <c r="CO11" s="638"/>
      <c r="CP11" s="638"/>
      <c r="CQ11" s="639"/>
      <c r="CR11" s="150"/>
      <c r="CS11" s="150"/>
      <c r="CT11" s="150"/>
      <c r="CU11" s="150"/>
      <c r="CV11" s="150"/>
      <c r="CW11" s="150"/>
      <c r="CX11" s="54"/>
      <c r="CY11" s="5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row>
    <row r="12" spans="1:198" s="108" customFormat="1" ht="13.5" customHeight="1" x14ac:dyDescent="0.15">
      <c r="A12" s="172"/>
      <c r="B12" s="172"/>
      <c r="C12" s="172"/>
      <c r="D12" s="173"/>
      <c r="E12" s="172"/>
      <c r="F12" s="172"/>
      <c r="G12" s="105"/>
      <c r="H12" s="51"/>
      <c r="I12" s="144"/>
      <c r="J12" s="150"/>
      <c r="K12" s="150"/>
      <c r="L12" s="150"/>
      <c r="M12" s="150"/>
      <c r="N12" s="150"/>
      <c r="O12" s="150"/>
      <c r="P12" s="150"/>
      <c r="Q12" s="150"/>
      <c r="R12" s="150"/>
      <c r="S12" s="150"/>
      <c r="T12" s="150"/>
      <c r="U12" s="150"/>
      <c r="V12" s="291"/>
      <c r="W12" s="291"/>
      <c r="X12" s="291"/>
      <c r="Y12" s="150"/>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7"/>
      <c r="AV12" s="697"/>
      <c r="AW12" s="697"/>
      <c r="AX12" s="697"/>
      <c r="AY12" s="697"/>
      <c r="AZ12" s="697"/>
      <c r="BA12" s="697"/>
      <c r="BB12" s="698"/>
      <c r="BC12" s="690"/>
      <c r="BD12" s="668"/>
      <c r="BE12" s="691"/>
      <c r="BF12" s="150"/>
      <c r="BG12" s="144"/>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3"/>
      <c r="CK12" s="150"/>
      <c r="CL12" s="640"/>
      <c r="CM12" s="641"/>
      <c r="CN12" s="641"/>
      <c r="CO12" s="641"/>
      <c r="CP12" s="641"/>
      <c r="CQ12" s="642"/>
      <c r="CR12" s="150"/>
      <c r="CS12" s="150"/>
      <c r="CT12" s="150"/>
      <c r="CU12" s="150"/>
      <c r="CV12" s="150"/>
      <c r="CW12" s="150"/>
      <c r="CX12" s="54"/>
      <c r="CY12" s="5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row>
    <row r="13" spans="1:198" s="108" customFormat="1" ht="13.5" customHeight="1" x14ac:dyDescent="0.15">
      <c r="A13" s="172"/>
      <c r="B13" s="172"/>
      <c r="C13" s="172"/>
      <c r="D13" s="173"/>
      <c r="E13" s="172"/>
      <c r="F13" s="172"/>
      <c r="G13" s="105"/>
      <c r="H13" s="51"/>
      <c r="I13" s="144"/>
      <c r="J13" s="150"/>
      <c r="K13" s="150"/>
      <c r="L13" s="150"/>
      <c r="M13" s="150"/>
      <c r="N13" s="150"/>
      <c r="O13" s="150"/>
      <c r="P13" s="149"/>
      <c r="Q13" s="149"/>
      <c r="R13" s="149"/>
      <c r="S13" s="149"/>
      <c r="T13" s="150"/>
      <c r="U13" s="150"/>
      <c r="V13" s="150"/>
      <c r="W13" s="150"/>
      <c r="X13" s="150"/>
      <c r="Y13" s="586" t="s">
        <v>195</v>
      </c>
      <c r="Z13" s="586"/>
      <c r="AA13" s="586"/>
      <c r="AB13" s="586"/>
      <c r="AC13" s="586"/>
      <c r="AD13" s="586"/>
      <c r="AE13" s="150"/>
      <c r="AF13" s="702" t="str">
        <f>IF(印刷データ!$O$12=0,"",印刷データ!$O$12)</f>
        <v/>
      </c>
      <c r="AG13" s="702"/>
      <c r="AH13" s="702"/>
      <c r="AI13" s="702"/>
      <c r="AJ13" s="702"/>
      <c r="AK13" s="702"/>
      <c r="AL13" s="702"/>
      <c r="AM13" s="702"/>
      <c r="AN13" s="702"/>
      <c r="AO13" s="702"/>
      <c r="AP13" s="702"/>
      <c r="AQ13" s="702"/>
      <c r="AR13" s="702"/>
      <c r="AS13" s="702"/>
      <c r="AT13" s="702"/>
      <c r="AU13" s="702"/>
      <c r="AV13" s="702"/>
      <c r="AW13" s="702"/>
      <c r="AX13" s="702"/>
      <c r="AY13" s="702"/>
      <c r="AZ13" s="702"/>
      <c r="BA13" s="702"/>
      <c r="BB13" s="702"/>
      <c r="BC13" s="690"/>
      <c r="BD13" s="668"/>
      <c r="BE13" s="691"/>
      <c r="BF13" s="150"/>
      <c r="BG13" s="65"/>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7"/>
      <c r="CK13" s="150"/>
      <c r="CL13" s="643"/>
      <c r="CM13" s="644"/>
      <c r="CN13" s="644"/>
      <c r="CO13" s="644"/>
      <c r="CP13" s="644"/>
      <c r="CQ13" s="645"/>
      <c r="CR13" s="150"/>
      <c r="CS13" s="150"/>
      <c r="CT13" s="150"/>
      <c r="CU13" s="150"/>
      <c r="CV13" s="150"/>
      <c r="CW13" s="150"/>
      <c r="CX13" s="54"/>
      <c r="CY13" s="52"/>
      <c r="CZ13" s="172"/>
      <c r="DA13" s="172"/>
      <c r="DB13" s="172"/>
      <c r="DC13" s="172"/>
      <c r="DD13" s="172"/>
      <c r="DE13" s="172"/>
      <c r="DF13" s="172"/>
      <c r="DG13" s="172"/>
      <c r="DH13" s="172"/>
      <c r="DI13" s="172"/>
      <c r="DJ13" s="172"/>
      <c r="DK13" s="172"/>
      <c r="DL13" s="172"/>
      <c r="DM13" s="172"/>
      <c r="DN13" s="172"/>
      <c r="DO13" s="172"/>
      <c r="DP13" s="172"/>
      <c r="DQ13" s="172"/>
      <c r="DR13" s="172"/>
      <c r="DS13" s="172"/>
      <c r="DT13" s="172"/>
      <c r="DU13" s="172"/>
      <c r="DV13" s="172"/>
      <c r="DW13" s="172"/>
      <c r="DX13" s="172"/>
      <c r="DY13" s="172"/>
      <c r="DZ13" s="172"/>
      <c r="EA13" s="172"/>
      <c r="EB13" s="172"/>
      <c r="EC13" s="172"/>
      <c r="ED13" s="172"/>
      <c r="EE13" s="172"/>
      <c r="EF13" s="172"/>
      <c r="EG13" s="172"/>
      <c r="EH13" s="172"/>
      <c r="EI13" s="172"/>
      <c r="EJ13" s="172"/>
      <c r="EK13" s="172"/>
      <c r="EL13" s="172"/>
      <c r="EM13" s="172"/>
      <c r="EN13" s="172"/>
      <c r="EO13" s="172"/>
      <c r="EP13" s="172"/>
      <c r="EQ13" s="172"/>
      <c r="ER13" s="172"/>
      <c r="ES13" s="172"/>
      <c r="ET13" s="172"/>
      <c r="EU13" s="172"/>
      <c r="EV13" s="172"/>
      <c r="EW13" s="172"/>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row>
    <row r="14" spans="1:198" s="108" customFormat="1" ht="13.5" customHeight="1" x14ac:dyDescent="0.15">
      <c r="A14" s="172"/>
      <c r="B14" s="172"/>
      <c r="C14" s="172"/>
      <c r="D14" s="173"/>
      <c r="E14" s="172"/>
      <c r="F14" s="172"/>
      <c r="G14" s="105"/>
      <c r="H14" s="51"/>
      <c r="I14" s="704" t="s">
        <v>396</v>
      </c>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3"/>
      <c r="AT14" s="593"/>
      <c r="AU14" s="593"/>
      <c r="AV14" s="593"/>
      <c r="AW14" s="593"/>
      <c r="AX14" s="593"/>
      <c r="AY14" s="593"/>
      <c r="AZ14" s="593"/>
      <c r="BA14" s="593"/>
      <c r="BB14" s="705"/>
      <c r="BC14" s="690"/>
      <c r="BD14" s="668"/>
      <c r="BE14" s="691"/>
      <c r="BF14" s="660" t="s">
        <v>398</v>
      </c>
      <c r="BG14" s="661"/>
      <c r="BH14" s="661"/>
      <c r="BI14" s="661"/>
      <c r="BJ14" s="661"/>
      <c r="BK14" s="661"/>
      <c r="BL14" s="661"/>
      <c r="BM14" s="661"/>
      <c r="BN14" s="661"/>
      <c r="BO14" s="661"/>
      <c r="BP14" s="661"/>
      <c r="BQ14" s="661"/>
      <c r="BR14" s="661"/>
      <c r="BS14" s="661"/>
      <c r="BT14" s="661"/>
      <c r="BU14" s="661"/>
      <c r="BV14" s="661"/>
      <c r="BW14" s="661"/>
      <c r="BX14" s="661"/>
      <c r="BY14" s="661"/>
      <c r="BZ14" s="661"/>
      <c r="CA14" s="661"/>
      <c r="CB14" s="661"/>
      <c r="CC14" s="661"/>
      <c r="CD14" s="661"/>
      <c r="CE14" s="661"/>
      <c r="CF14" s="661"/>
      <c r="CG14" s="661"/>
      <c r="CH14" s="661"/>
      <c r="CI14" s="661"/>
      <c r="CJ14" s="661"/>
      <c r="CK14" s="661"/>
      <c r="CL14" s="661"/>
      <c r="CM14" s="661"/>
      <c r="CN14" s="661"/>
      <c r="CO14" s="661"/>
      <c r="CP14" s="661"/>
      <c r="CQ14" s="661"/>
      <c r="CR14" s="661"/>
      <c r="CS14" s="661"/>
      <c r="CT14" s="661"/>
      <c r="CU14" s="661"/>
      <c r="CV14" s="661"/>
      <c r="CW14" s="661"/>
      <c r="CX14" s="662"/>
      <c r="CY14" s="52"/>
      <c r="CZ14" s="172"/>
      <c r="DA14" s="172"/>
      <c r="DB14" s="172"/>
      <c r="DC14" s="172"/>
      <c r="DD14" s="172"/>
      <c r="DE14" s="172"/>
      <c r="DF14" s="172"/>
      <c r="DG14" s="172"/>
      <c r="DH14" s="172"/>
      <c r="DI14" s="172"/>
      <c r="DJ14" s="172"/>
      <c r="DK14" s="172"/>
      <c r="DL14" s="172"/>
      <c r="DM14" s="172"/>
      <c r="DN14" s="172"/>
      <c r="DO14" s="172"/>
      <c r="DP14" s="172"/>
      <c r="DQ14" s="172"/>
      <c r="DR14" s="172"/>
      <c r="DS14" s="172"/>
      <c r="DT14" s="172"/>
      <c r="DU14" s="172"/>
      <c r="DV14" s="172"/>
      <c r="DW14" s="172"/>
      <c r="DX14" s="172"/>
      <c r="DY14" s="172"/>
      <c r="DZ14" s="172"/>
      <c r="EA14" s="172"/>
      <c r="EB14" s="172"/>
      <c r="EC14" s="172"/>
      <c r="ED14" s="172"/>
      <c r="EE14" s="172"/>
      <c r="EF14" s="172"/>
      <c r="EG14" s="172"/>
      <c r="EH14" s="172"/>
      <c r="EI14" s="172"/>
      <c r="EJ14" s="172"/>
      <c r="EK14" s="172"/>
      <c r="EL14" s="172"/>
      <c r="EM14" s="172"/>
      <c r="EN14" s="172"/>
      <c r="EO14" s="172"/>
      <c r="EP14" s="172"/>
      <c r="EQ14" s="172"/>
      <c r="ER14" s="172"/>
      <c r="ES14" s="172"/>
      <c r="ET14" s="172"/>
      <c r="EU14" s="172"/>
      <c r="EV14" s="172"/>
      <c r="EW14" s="172"/>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row>
    <row r="15" spans="1:198" s="108" customFormat="1" ht="15" customHeight="1" x14ac:dyDescent="0.15">
      <c r="A15" s="172"/>
      <c r="B15" s="172"/>
      <c r="C15" s="172"/>
      <c r="D15" s="173"/>
      <c r="E15" s="172"/>
      <c r="F15" s="172"/>
      <c r="G15" s="105"/>
      <c r="H15" s="51"/>
      <c r="I15" s="706"/>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4"/>
      <c r="AM15" s="594"/>
      <c r="AN15" s="594"/>
      <c r="AO15" s="594"/>
      <c r="AP15" s="594"/>
      <c r="AQ15" s="594"/>
      <c r="AR15" s="594"/>
      <c r="AS15" s="594"/>
      <c r="AT15" s="594"/>
      <c r="AU15" s="594"/>
      <c r="AV15" s="594"/>
      <c r="AW15" s="594"/>
      <c r="AX15" s="594"/>
      <c r="AY15" s="594"/>
      <c r="AZ15" s="594"/>
      <c r="BA15" s="594"/>
      <c r="BB15" s="707"/>
      <c r="BC15" s="692"/>
      <c r="BD15" s="693"/>
      <c r="BE15" s="694"/>
      <c r="BF15" s="663"/>
      <c r="BG15" s="664"/>
      <c r="BH15" s="664"/>
      <c r="BI15" s="664"/>
      <c r="BJ15" s="664"/>
      <c r="BK15" s="664"/>
      <c r="BL15" s="664"/>
      <c r="BM15" s="664"/>
      <c r="BN15" s="664"/>
      <c r="BO15" s="664"/>
      <c r="BP15" s="664"/>
      <c r="BQ15" s="664"/>
      <c r="BR15" s="664"/>
      <c r="BS15" s="664"/>
      <c r="BT15" s="664"/>
      <c r="BU15" s="664"/>
      <c r="BV15" s="664"/>
      <c r="BW15" s="664"/>
      <c r="BX15" s="664"/>
      <c r="BY15" s="664"/>
      <c r="BZ15" s="664"/>
      <c r="CA15" s="664"/>
      <c r="CB15" s="664"/>
      <c r="CC15" s="664"/>
      <c r="CD15" s="664"/>
      <c r="CE15" s="664"/>
      <c r="CF15" s="664"/>
      <c r="CG15" s="664"/>
      <c r="CH15" s="664"/>
      <c r="CI15" s="664"/>
      <c r="CJ15" s="664"/>
      <c r="CK15" s="664"/>
      <c r="CL15" s="664"/>
      <c r="CM15" s="664"/>
      <c r="CN15" s="664"/>
      <c r="CO15" s="664"/>
      <c r="CP15" s="664"/>
      <c r="CQ15" s="664"/>
      <c r="CR15" s="664"/>
      <c r="CS15" s="664"/>
      <c r="CT15" s="664"/>
      <c r="CU15" s="664"/>
      <c r="CV15" s="664"/>
      <c r="CW15" s="664"/>
      <c r="CX15" s="665"/>
      <c r="CY15" s="52"/>
      <c r="CZ15" s="172"/>
      <c r="DA15" s="172"/>
      <c r="DB15" s="172"/>
      <c r="DC15" s="172"/>
      <c r="DD15" s="172"/>
      <c r="DE15" s="172"/>
      <c r="DF15" s="172"/>
      <c r="DG15" s="172"/>
      <c r="DH15" s="172"/>
      <c r="DI15" s="172"/>
      <c r="DJ15" s="172"/>
      <c r="DK15" s="172"/>
      <c r="DL15" s="172"/>
      <c r="DM15" s="172"/>
      <c r="DN15" s="172"/>
      <c r="DO15" s="172"/>
      <c r="DP15" s="172"/>
      <c r="DQ15" s="172"/>
      <c r="DR15" s="172"/>
      <c r="DS15" s="172"/>
      <c r="DT15" s="172"/>
      <c r="DU15" s="172"/>
      <c r="DV15" s="172"/>
      <c r="DW15" s="172"/>
      <c r="DX15" s="172"/>
      <c r="DY15" s="172"/>
      <c r="DZ15" s="172"/>
      <c r="EA15" s="172"/>
      <c r="EB15" s="172"/>
      <c r="EC15" s="172"/>
      <c r="ED15" s="172"/>
      <c r="EE15" s="172"/>
      <c r="EF15" s="172"/>
      <c r="EG15" s="172"/>
      <c r="EH15" s="172"/>
      <c r="EI15" s="172"/>
      <c r="EJ15" s="172"/>
      <c r="EK15" s="172"/>
      <c r="EL15" s="172"/>
      <c r="EM15" s="172"/>
      <c r="EN15" s="172"/>
      <c r="EO15" s="172"/>
      <c r="EP15" s="172"/>
      <c r="EQ15" s="172"/>
      <c r="ER15" s="172"/>
      <c r="ES15" s="172"/>
      <c r="ET15" s="172"/>
      <c r="EU15" s="172"/>
      <c r="EV15" s="172"/>
      <c r="EW15" s="172"/>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row>
    <row r="16" spans="1:198" s="108" customFormat="1" ht="15.75" customHeight="1" x14ac:dyDescent="0.15">
      <c r="A16" s="172"/>
      <c r="B16" s="172"/>
      <c r="C16" s="172"/>
      <c r="D16" s="173"/>
      <c r="E16" s="172"/>
      <c r="F16" s="172"/>
      <c r="G16" s="105"/>
      <c r="H16" s="51"/>
      <c r="I16" s="727" t="s">
        <v>24</v>
      </c>
      <c r="J16" s="597"/>
      <c r="K16" s="597"/>
      <c r="L16" s="597"/>
      <c r="M16" s="597"/>
      <c r="N16" s="597"/>
      <c r="O16" s="597"/>
      <c r="P16" s="746"/>
      <c r="Q16" s="596" t="s">
        <v>25</v>
      </c>
      <c r="R16" s="597"/>
      <c r="S16" s="597"/>
      <c r="T16" s="597"/>
      <c r="U16" s="597"/>
      <c r="V16" s="597"/>
      <c r="W16" s="597"/>
      <c r="X16" s="749" t="str">
        <f>IF(印刷データ!$P$12=0,"",印刷データ!$P$12)</f>
        <v/>
      </c>
      <c r="Y16" s="749"/>
      <c r="Z16" s="749"/>
      <c r="AA16" s="749"/>
      <c r="AB16" s="749"/>
      <c r="AC16" s="749"/>
      <c r="AD16" s="749"/>
      <c r="AE16" s="749"/>
      <c r="AF16" s="749"/>
      <c r="AG16" s="749"/>
      <c r="AH16" s="749"/>
      <c r="AI16" s="749"/>
      <c r="AJ16" s="749"/>
      <c r="AK16" s="749"/>
      <c r="AL16" s="749"/>
      <c r="AM16" s="749"/>
      <c r="AN16" s="749"/>
      <c r="AO16" s="749"/>
      <c r="AP16" s="749"/>
      <c r="AQ16" s="749"/>
      <c r="AR16" s="749"/>
      <c r="AS16" s="749"/>
      <c r="AT16" s="749"/>
      <c r="AU16" s="749"/>
      <c r="AV16" s="749"/>
      <c r="AW16" s="749"/>
      <c r="AX16" s="749"/>
      <c r="AY16" s="749"/>
      <c r="AZ16" s="749"/>
      <c r="BA16" s="749"/>
      <c r="BB16" s="750"/>
      <c r="BC16" s="603" t="s">
        <v>473</v>
      </c>
      <c r="BD16" s="604"/>
      <c r="BE16" s="604"/>
      <c r="BF16" s="604"/>
      <c r="BG16" s="604"/>
      <c r="BH16" s="604"/>
      <c r="BI16" s="604"/>
      <c r="BJ16" s="604"/>
      <c r="BK16" s="604"/>
      <c r="BL16" s="605"/>
      <c r="BM16" s="603" t="s">
        <v>472</v>
      </c>
      <c r="BN16" s="604"/>
      <c r="BO16" s="604"/>
      <c r="BP16" s="604"/>
      <c r="BQ16" s="604"/>
      <c r="BR16" s="604"/>
      <c r="BS16" s="604"/>
      <c r="BT16" s="604"/>
      <c r="BU16" s="604"/>
      <c r="BV16" s="605"/>
      <c r="BW16" s="603" t="s">
        <v>471</v>
      </c>
      <c r="BX16" s="604"/>
      <c r="BY16" s="604"/>
      <c r="BZ16" s="604"/>
      <c r="CA16" s="604"/>
      <c r="CB16" s="604"/>
      <c r="CC16" s="604"/>
      <c r="CD16" s="604"/>
      <c r="CE16" s="604"/>
      <c r="CF16" s="605"/>
      <c r="CG16" s="647" t="s">
        <v>476</v>
      </c>
      <c r="CH16" s="647"/>
      <c r="CI16" s="647"/>
      <c r="CJ16" s="647"/>
      <c r="CK16" s="647"/>
      <c r="CL16" s="647"/>
      <c r="CM16" s="647"/>
      <c r="CN16" s="647"/>
      <c r="CO16" s="647"/>
      <c r="CP16" s="647"/>
      <c r="CQ16" s="647"/>
      <c r="CR16" s="647"/>
      <c r="CS16" s="647"/>
      <c r="CT16" s="647"/>
      <c r="CU16" s="647"/>
      <c r="CV16" s="647"/>
      <c r="CW16" s="647"/>
      <c r="CX16" s="648"/>
      <c r="CY16" s="5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172"/>
      <c r="EH16" s="172"/>
      <c r="EI16" s="172"/>
      <c r="EJ16" s="172"/>
      <c r="EK16" s="172"/>
      <c r="EL16" s="172"/>
      <c r="EM16" s="172"/>
      <c r="EN16" s="172"/>
      <c r="EO16" s="172"/>
      <c r="EP16" s="172"/>
      <c r="EQ16" s="172"/>
      <c r="ER16" s="172"/>
      <c r="ES16" s="172"/>
      <c r="ET16" s="172"/>
      <c r="EU16" s="172"/>
      <c r="EV16" s="172"/>
      <c r="EW16" s="172"/>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row>
    <row r="17" spans="1:198" s="108" customFormat="1" ht="15.75" customHeight="1" x14ac:dyDescent="0.15">
      <c r="A17" s="172"/>
      <c r="B17" s="172"/>
      <c r="C17" s="172"/>
      <c r="D17" s="173"/>
      <c r="E17" s="172"/>
      <c r="F17" s="172"/>
      <c r="G17" s="105"/>
      <c r="H17" s="51"/>
      <c r="I17" s="585"/>
      <c r="J17" s="586"/>
      <c r="K17" s="586"/>
      <c r="L17" s="586"/>
      <c r="M17" s="586"/>
      <c r="N17" s="586"/>
      <c r="O17" s="586"/>
      <c r="P17" s="747"/>
      <c r="Q17" s="602"/>
      <c r="R17" s="586"/>
      <c r="S17" s="586"/>
      <c r="T17" s="586"/>
      <c r="U17" s="586"/>
      <c r="V17" s="586"/>
      <c r="W17" s="586"/>
      <c r="X17" s="751"/>
      <c r="Y17" s="751"/>
      <c r="Z17" s="751"/>
      <c r="AA17" s="751"/>
      <c r="AB17" s="751"/>
      <c r="AC17" s="751"/>
      <c r="AD17" s="751"/>
      <c r="AE17" s="751"/>
      <c r="AF17" s="751"/>
      <c r="AG17" s="751"/>
      <c r="AH17" s="751"/>
      <c r="AI17" s="751"/>
      <c r="AJ17" s="751"/>
      <c r="AK17" s="751"/>
      <c r="AL17" s="751"/>
      <c r="AM17" s="751"/>
      <c r="AN17" s="751"/>
      <c r="AO17" s="751"/>
      <c r="AP17" s="751"/>
      <c r="AQ17" s="751"/>
      <c r="AR17" s="751"/>
      <c r="AS17" s="751"/>
      <c r="AT17" s="751"/>
      <c r="AU17" s="751"/>
      <c r="AV17" s="751"/>
      <c r="AW17" s="751"/>
      <c r="AX17" s="751"/>
      <c r="AY17" s="751"/>
      <c r="AZ17" s="751"/>
      <c r="BA17" s="751"/>
      <c r="BB17" s="752"/>
      <c r="BC17" s="606"/>
      <c r="BD17" s="607"/>
      <c r="BE17" s="607"/>
      <c r="BF17" s="607"/>
      <c r="BG17" s="607"/>
      <c r="BH17" s="607"/>
      <c r="BI17" s="607"/>
      <c r="BJ17" s="607"/>
      <c r="BK17" s="607"/>
      <c r="BL17" s="608"/>
      <c r="BM17" s="606"/>
      <c r="BN17" s="607"/>
      <c r="BO17" s="607"/>
      <c r="BP17" s="607"/>
      <c r="BQ17" s="607"/>
      <c r="BR17" s="607"/>
      <c r="BS17" s="607"/>
      <c r="BT17" s="607"/>
      <c r="BU17" s="607"/>
      <c r="BV17" s="608"/>
      <c r="BW17" s="631"/>
      <c r="BX17" s="632"/>
      <c r="BY17" s="632"/>
      <c r="BZ17" s="632"/>
      <c r="CA17" s="632"/>
      <c r="CB17" s="632"/>
      <c r="CC17" s="632"/>
      <c r="CD17" s="632"/>
      <c r="CE17" s="632"/>
      <c r="CF17" s="633"/>
      <c r="CG17" s="597" t="s">
        <v>155</v>
      </c>
      <c r="CH17" s="597"/>
      <c r="CI17" s="597"/>
      <c r="CJ17" s="597"/>
      <c r="CK17" s="152" t="s">
        <v>172</v>
      </c>
      <c r="CL17" s="678" t="str">
        <f>IF(OR(印刷データ!$AF$12="",印刷データ!$AF$12=0)=TRUE,"令和　　年　　月　　日",印刷データ!$AF$12)</f>
        <v>令和　　年　　月　　日</v>
      </c>
      <c r="CM17" s="678"/>
      <c r="CN17" s="678"/>
      <c r="CO17" s="678"/>
      <c r="CP17" s="678"/>
      <c r="CQ17" s="678"/>
      <c r="CR17" s="678"/>
      <c r="CS17" s="678"/>
      <c r="CT17" s="678"/>
      <c r="CU17" s="678"/>
      <c r="CV17" s="678"/>
      <c r="CW17" s="678"/>
      <c r="CX17" s="679"/>
      <c r="CY17" s="52"/>
      <c r="CZ17" s="172"/>
      <c r="DA17" s="172"/>
      <c r="DB17" s="172"/>
      <c r="DC17" s="172"/>
      <c r="DD17" s="172"/>
      <c r="DE17" s="172"/>
      <c r="DF17" s="172"/>
      <c r="DG17" s="172"/>
      <c r="DH17" s="172"/>
      <c r="DI17" s="172"/>
      <c r="DJ17" s="172"/>
      <c r="DK17" s="172"/>
      <c r="DL17" s="172"/>
      <c r="DM17" s="172"/>
      <c r="DN17" s="172"/>
      <c r="DO17" s="172"/>
      <c r="DP17" s="172"/>
      <c r="DQ17" s="172"/>
      <c r="DR17" s="172"/>
      <c r="DS17" s="172"/>
      <c r="DT17" s="172"/>
      <c r="DU17" s="172"/>
      <c r="DV17" s="172"/>
      <c r="DW17" s="172"/>
      <c r="DX17" s="172"/>
      <c r="DY17" s="172"/>
      <c r="DZ17" s="172"/>
      <c r="EA17" s="172"/>
      <c r="EB17" s="172"/>
      <c r="EC17" s="172"/>
      <c r="ED17" s="172"/>
      <c r="EE17" s="172"/>
      <c r="EF17" s="172"/>
      <c r="EG17" s="172"/>
      <c r="EH17" s="172"/>
      <c r="EI17" s="172"/>
      <c r="EJ17" s="172"/>
      <c r="EK17" s="172"/>
      <c r="EL17" s="172"/>
      <c r="EM17" s="172"/>
      <c r="EN17" s="172"/>
      <c r="EO17" s="172"/>
      <c r="EP17" s="172"/>
      <c r="EQ17" s="172"/>
      <c r="ER17" s="172"/>
      <c r="ES17" s="172"/>
      <c r="ET17" s="172"/>
      <c r="EU17" s="172"/>
      <c r="EV17" s="172"/>
      <c r="EW17" s="172"/>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row>
    <row r="18" spans="1:198" s="108" customFormat="1" ht="15.75" customHeight="1" x14ac:dyDescent="0.15">
      <c r="A18" s="172"/>
      <c r="B18" s="172"/>
      <c r="C18" s="172"/>
      <c r="D18" s="173"/>
      <c r="E18" s="172"/>
      <c r="F18" s="172"/>
      <c r="G18" s="105"/>
      <c r="H18" s="51"/>
      <c r="I18" s="741"/>
      <c r="J18" s="620"/>
      <c r="K18" s="620"/>
      <c r="L18" s="620"/>
      <c r="M18" s="620"/>
      <c r="N18" s="620"/>
      <c r="O18" s="620"/>
      <c r="P18" s="748"/>
      <c r="Q18" s="745"/>
      <c r="R18" s="620"/>
      <c r="S18" s="620"/>
      <c r="T18" s="620"/>
      <c r="U18" s="620"/>
      <c r="V18" s="620"/>
      <c r="W18" s="620"/>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6"/>
      <c r="BC18" s="651" t="str">
        <f>IF(印刷データ!$AC$12="有","○","")</f>
        <v/>
      </c>
      <c r="BD18" s="647"/>
      <c r="BE18" s="647" t="s">
        <v>168</v>
      </c>
      <c r="BF18" s="647"/>
      <c r="BG18" s="647" t="s">
        <v>171</v>
      </c>
      <c r="BH18" s="647"/>
      <c r="BI18" s="647" t="str">
        <f>IF(印刷データ!$AC$12="無","○","")</f>
        <v/>
      </c>
      <c r="BJ18" s="647"/>
      <c r="BK18" s="647" t="s">
        <v>169</v>
      </c>
      <c r="BL18" s="647"/>
      <c r="BM18" s="651" t="str">
        <f>IF(印刷データ!$AD$12="有","○","")</f>
        <v/>
      </c>
      <c r="BN18" s="647"/>
      <c r="BO18" s="647" t="s">
        <v>168</v>
      </c>
      <c r="BP18" s="647"/>
      <c r="BQ18" s="647" t="s">
        <v>70</v>
      </c>
      <c r="BR18" s="647"/>
      <c r="BS18" s="647" t="str">
        <f>IF(印刷データ!$AD$12="無","○","")</f>
        <v/>
      </c>
      <c r="BT18" s="647"/>
      <c r="BU18" s="647" t="s">
        <v>169</v>
      </c>
      <c r="BV18" s="647"/>
      <c r="BW18" s="651" t="str">
        <f>IF(印刷データ!$AE$12="有","○","")</f>
        <v/>
      </c>
      <c r="BX18" s="647"/>
      <c r="BY18" s="647" t="s">
        <v>168</v>
      </c>
      <c r="BZ18" s="647"/>
      <c r="CA18" s="647" t="s">
        <v>70</v>
      </c>
      <c r="CB18" s="647"/>
      <c r="CC18" s="647" t="str">
        <f>IF(印刷データ!$AE$12="無","○","")</f>
        <v/>
      </c>
      <c r="CD18" s="647"/>
      <c r="CE18" s="647" t="s">
        <v>169</v>
      </c>
      <c r="CF18" s="652"/>
      <c r="CG18" s="620" t="s">
        <v>156</v>
      </c>
      <c r="CH18" s="620"/>
      <c r="CI18" s="620"/>
      <c r="CJ18" s="620"/>
      <c r="CK18" s="157" t="s">
        <v>173</v>
      </c>
      <c r="CL18" s="676" t="str">
        <f>IF(OR(印刷データ!$AG$12="",印刷データ!$AG$12=0)=TRUE,"令和　　年　　月　　日",印刷データ!$AG$12)</f>
        <v>令和　　年　　月　　日</v>
      </c>
      <c r="CM18" s="676"/>
      <c r="CN18" s="676"/>
      <c r="CO18" s="676"/>
      <c r="CP18" s="676"/>
      <c r="CQ18" s="676"/>
      <c r="CR18" s="676"/>
      <c r="CS18" s="676"/>
      <c r="CT18" s="676"/>
      <c r="CU18" s="676"/>
      <c r="CV18" s="676"/>
      <c r="CW18" s="676"/>
      <c r="CX18" s="677"/>
      <c r="CY18" s="52"/>
      <c r="CZ18" s="172"/>
      <c r="DA18" s="172"/>
      <c r="DB18" s="172"/>
      <c r="DC18" s="172"/>
      <c r="DD18" s="172"/>
      <c r="DE18" s="172"/>
      <c r="DF18" s="172"/>
      <c r="DG18" s="172"/>
      <c r="DH18" s="172"/>
      <c r="DI18" s="172"/>
      <c r="DJ18" s="172"/>
      <c r="DK18" s="172"/>
      <c r="DL18" s="172"/>
      <c r="DM18" s="172"/>
      <c r="DN18" s="172"/>
      <c r="DO18" s="172"/>
      <c r="DP18" s="172"/>
      <c r="DQ18" s="172"/>
      <c r="DR18" s="172"/>
      <c r="DS18" s="172"/>
      <c r="DT18" s="172"/>
      <c r="DU18" s="172"/>
      <c r="DV18" s="172"/>
      <c r="DW18" s="172"/>
      <c r="DX18" s="172"/>
      <c r="DY18" s="172"/>
      <c r="DZ18" s="172"/>
      <c r="EA18" s="172"/>
      <c r="EB18" s="172"/>
      <c r="EC18" s="172"/>
      <c r="ED18" s="172"/>
      <c r="EE18" s="172"/>
      <c r="EF18" s="172"/>
      <c r="EG18" s="172"/>
      <c r="EH18" s="172"/>
      <c r="EI18" s="172"/>
      <c r="EJ18" s="172"/>
      <c r="EK18" s="172"/>
      <c r="EL18" s="172"/>
      <c r="EM18" s="172"/>
      <c r="EN18" s="172"/>
      <c r="EO18" s="172"/>
      <c r="EP18" s="172"/>
      <c r="EQ18" s="172"/>
      <c r="ER18" s="172"/>
      <c r="ES18" s="172"/>
      <c r="ET18" s="172"/>
      <c r="EU18" s="172"/>
      <c r="EV18" s="172"/>
      <c r="EW18" s="172"/>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row>
    <row r="19" spans="1:198" s="108" customFormat="1" ht="15.75" customHeight="1" x14ac:dyDescent="0.15">
      <c r="A19" s="172"/>
      <c r="B19" s="172"/>
      <c r="C19" s="172"/>
      <c r="D19" s="173"/>
      <c r="E19" s="172"/>
      <c r="F19" s="172"/>
      <c r="G19" s="105"/>
      <c r="H19" s="51"/>
      <c r="I19" s="666" t="s">
        <v>467</v>
      </c>
      <c r="J19" s="647"/>
      <c r="K19" s="647"/>
      <c r="L19" s="647"/>
      <c r="M19" s="647"/>
      <c r="N19" s="647"/>
      <c r="O19" s="647"/>
      <c r="P19" s="647"/>
      <c r="Q19" s="647"/>
      <c r="R19" s="647"/>
      <c r="S19" s="647"/>
      <c r="T19" s="647"/>
      <c r="U19" s="647"/>
      <c r="V19" s="647"/>
      <c r="W19" s="647"/>
      <c r="X19" s="647"/>
      <c r="Y19" s="652"/>
      <c r="Z19" s="651" t="s">
        <v>468</v>
      </c>
      <c r="AA19" s="647"/>
      <c r="AB19" s="647"/>
      <c r="AC19" s="647"/>
      <c r="AD19" s="647"/>
      <c r="AE19" s="647"/>
      <c r="AF19" s="647"/>
      <c r="AG19" s="647"/>
      <c r="AH19" s="647"/>
      <c r="AI19" s="647"/>
      <c r="AJ19" s="647"/>
      <c r="AK19" s="647"/>
      <c r="AL19" s="647"/>
      <c r="AM19" s="647"/>
      <c r="AN19" s="647"/>
      <c r="AO19" s="652"/>
      <c r="AP19" s="651" t="s">
        <v>469</v>
      </c>
      <c r="AQ19" s="647"/>
      <c r="AR19" s="647"/>
      <c r="AS19" s="647"/>
      <c r="AT19" s="647"/>
      <c r="AU19" s="647"/>
      <c r="AV19" s="647"/>
      <c r="AW19" s="647"/>
      <c r="AX19" s="647"/>
      <c r="AY19" s="647"/>
      <c r="AZ19" s="647"/>
      <c r="BA19" s="647"/>
      <c r="BB19" s="652"/>
      <c r="BC19" s="651" t="s">
        <v>474</v>
      </c>
      <c r="BD19" s="647"/>
      <c r="BE19" s="647"/>
      <c r="BF19" s="647"/>
      <c r="BG19" s="647"/>
      <c r="BH19" s="647"/>
      <c r="BI19" s="647"/>
      <c r="BJ19" s="647"/>
      <c r="BK19" s="647"/>
      <c r="BL19" s="647"/>
      <c r="BM19" s="647"/>
      <c r="BN19" s="647"/>
      <c r="BO19" s="647"/>
      <c r="BP19" s="647"/>
      <c r="BQ19" s="647"/>
      <c r="BR19" s="647"/>
      <c r="BS19" s="647"/>
      <c r="BT19" s="647"/>
      <c r="BU19" s="647"/>
      <c r="BV19" s="647"/>
      <c r="BW19" s="647"/>
      <c r="BX19" s="647"/>
      <c r="BY19" s="647"/>
      <c r="BZ19" s="652"/>
      <c r="CA19" s="647" t="s">
        <v>475</v>
      </c>
      <c r="CB19" s="647"/>
      <c r="CC19" s="647"/>
      <c r="CD19" s="647"/>
      <c r="CE19" s="647"/>
      <c r="CF19" s="647"/>
      <c r="CG19" s="647"/>
      <c r="CH19" s="647"/>
      <c r="CI19" s="647"/>
      <c r="CJ19" s="647"/>
      <c r="CK19" s="647"/>
      <c r="CL19" s="647"/>
      <c r="CM19" s="647"/>
      <c r="CN19" s="647"/>
      <c r="CO19" s="647"/>
      <c r="CP19" s="647"/>
      <c r="CQ19" s="647"/>
      <c r="CR19" s="647"/>
      <c r="CS19" s="647"/>
      <c r="CT19" s="647"/>
      <c r="CU19" s="647"/>
      <c r="CV19" s="647"/>
      <c r="CW19" s="647"/>
      <c r="CX19" s="648"/>
      <c r="CY19" s="52"/>
      <c r="CZ19" s="172"/>
      <c r="DA19" s="172"/>
      <c r="DB19" s="172"/>
      <c r="DC19" s="172"/>
      <c r="DD19" s="172"/>
      <c r="DE19" s="172"/>
      <c r="DF19" s="172"/>
      <c r="DG19" s="172"/>
      <c r="DH19" s="172"/>
      <c r="DI19" s="172"/>
      <c r="DJ19" s="172"/>
      <c r="DK19" s="172"/>
      <c r="DL19" s="172"/>
      <c r="DM19" s="172"/>
      <c r="DN19" s="172"/>
      <c r="DO19" s="172"/>
      <c r="DP19" s="172"/>
      <c r="DQ19" s="172"/>
      <c r="DR19" s="172"/>
      <c r="DS19" s="172"/>
      <c r="DT19" s="172"/>
      <c r="DU19" s="172"/>
      <c r="DV19" s="172"/>
      <c r="DW19" s="172"/>
      <c r="DX19" s="172"/>
      <c r="DY19" s="172"/>
      <c r="DZ19" s="172"/>
      <c r="EA19" s="172"/>
      <c r="EB19" s="172"/>
      <c r="EC19" s="172"/>
      <c r="ED19" s="172"/>
      <c r="EE19" s="172"/>
      <c r="EF19" s="172"/>
      <c r="EG19" s="172"/>
      <c r="EH19" s="172"/>
      <c r="EI19" s="172"/>
      <c r="EJ19" s="172"/>
      <c r="EK19" s="172"/>
      <c r="EL19" s="172"/>
      <c r="EM19" s="172"/>
      <c r="EN19" s="172"/>
      <c r="EO19" s="172"/>
      <c r="EP19" s="172"/>
      <c r="EQ19" s="172"/>
      <c r="ER19" s="172"/>
      <c r="ES19" s="172"/>
      <c r="ET19" s="172"/>
      <c r="EU19" s="172"/>
      <c r="EV19" s="172"/>
      <c r="EW19" s="172"/>
      <c r="EX19" s="105"/>
      <c r="EY19" s="105"/>
      <c r="EZ19" s="105"/>
      <c r="FA19" s="105"/>
      <c r="FB19" s="105"/>
      <c r="FC19" s="105"/>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row>
    <row r="20" spans="1:198" s="108" customFormat="1" ht="15.75" customHeight="1" x14ac:dyDescent="0.15">
      <c r="A20" s="172"/>
      <c r="B20" s="172"/>
      <c r="C20" s="172"/>
      <c r="D20" s="173"/>
      <c r="E20" s="172"/>
      <c r="F20" s="172"/>
      <c r="G20" s="105"/>
      <c r="H20" s="51"/>
      <c r="I20" s="727" t="str">
        <f>IF(印刷データ!$Q$12="〇","○","")</f>
        <v/>
      </c>
      <c r="J20" s="597"/>
      <c r="K20" s="595" t="s">
        <v>72</v>
      </c>
      <c r="L20" s="595"/>
      <c r="M20" s="595"/>
      <c r="N20" s="730" t="s">
        <v>5</v>
      </c>
      <c r="O20" s="730"/>
      <c r="P20" s="730"/>
      <c r="Q20" s="730"/>
      <c r="R20" s="730"/>
      <c r="S20" s="730"/>
      <c r="T20" s="730"/>
      <c r="U20" s="730"/>
      <c r="V20" s="730"/>
      <c r="W20" s="730"/>
      <c r="X20" s="730"/>
      <c r="Y20" s="731"/>
      <c r="Z20" s="597" t="str">
        <f>IF(印刷データ!$Z$12="新設","○","")</f>
        <v/>
      </c>
      <c r="AA20" s="597"/>
      <c r="AB20" s="595" t="s">
        <v>163</v>
      </c>
      <c r="AC20" s="595"/>
      <c r="AD20" s="595"/>
      <c r="AE20" s="622" t="s">
        <v>0</v>
      </c>
      <c r="AF20" s="622"/>
      <c r="AG20" s="622"/>
      <c r="AH20" s="622"/>
      <c r="AI20" s="622"/>
      <c r="AJ20" s="622"/>
      <c r="AK20" s="622"/>
      <c r="AL20" s="622"/>
      <c r="AM20" s="622"/>
      <c r="AN20" s="622"/>
      <c r="AO20" s="729"/>
      <c r="AP20" s="596" t="str">
        <f>IF(印刷データ!$AA$12="合流式","○","")</f>
        <v/>
      </c>
      <c r="AQ20" s="597"/>
      <c r="AR20" s="598" t="s">
        <v>72</v>
      </c>
      <c r="AS20" s="598"/>
      <c r="AT20" s="598"/>
      <c r="AU20" s="622" t="s">
        <v>2</v>
      </c>
      <c r="AV20" s="622"/>
      <c r="AW20" s="622"/>
      <c r="AX20" s="622"/>
      <c r="AY20" s="622"/>
      <c r="AZ20" s="622"/>
      <c r="BA20" s="622"/>
      <c r="BB20" s="729"/>
      <c r="BC20" s="651" t="s">
        <v>12</v>
      </c>
      <c r="BD20" s="647"/>
      <c r="BE20" s="647"/>
      <c r="BF20" s="647"/>
      <c r="BG20" s="647"/>
      <c r="BH20" s="647"/>
      <c r="BI20" s="647"/>
      <c r="BJ20" s="647"/>
      <c r="BK20" s="647"/>
      <c r="BL20" s="647"/>
      <c r="BM20" s="647"/>
      <c r="BN20" s="652"/>
      <c r="BO20" s="647" t="s">
        <v>13</v>
      </c>
      <c r="BP20" s="647"/>
      <c r="BQ20" s="647"/>
      <c r="BR20" s="647"/>
      <c r="BS20" s="647"/>
      <c r="BT20" s="647"/>
      <c r="BU20" s="647"/>
      <c r="BV20" s="647"/>
      <c r="BW20" s="647"/>
      <c r="BX20" s="647"/>
      <c r="BY20" s="647"/>
      <c r="BZ20" s="647"/>
      <c r="CA20" s="651" t="s">
        <v>12</v>
      </c>
      <c r="CB20" s="647"/>
      <c r="CC20" s="647"/>
      <c r="CD20" s="647"/>
      <c r="CE20" s="647"/>
      <c r="CF20" s="647"/>
      <c r="CG20" s="647"/>
      <c r="CH20" s="647"/>
      <c r="CI20" s="647"/>
      <c r="CJ20" s="647"/>
      <c r="CK20" s="647"/>
      <c r="CL20" s="652"/>
      <c r="CM20" s="647" t="s">
        <v>13</v>
      </c>
      <c r="CN20" s="647"/>
      <c r="CO20" s="647"/>
      <c r="CP20" s="647"/>
      <c r="CQ20" s="647"/>
      <c r="CR20" s="647"/>
      <c r="CS20" s="647"/>
      <c r="CT20" s="647"/>
      <c r="CU20" s="647"/>
      <c r="CV20" s="647"/>
      <c r="CW20" s="647"/>
      <c r="CX20" s="648"/>
      <c r="CY20" s="52"/>
      <c r="CZ20" s="172"/>
      <c r="DA20" s="172"/>
      <c r="DB20" s="172"/>
      <c r="DC20" s="172"/>
      <c r="DD20" s="172"/>
      <c r="DE20" s="172"/>
      <c r="DF20" s="172"/>
      <c r="DG20" s="172"/>
      <c r="DH20" s="172"/>
      <c r="DI20" s="172"/>
      <c r="DJ20" s="172"/>
      <c r="DK20" s="172"/>
      <c r="DL20" s="172"/>
      <c r="DM20" s="172"/>
      <c r="DN20" s="172"/>
      <c r="DO20" s="172"/>
      <c r="DP20" s="172"/>
      <c r="DQ20" s="172"/>
      <c r="DR20" s="172"/>
      <c r="DS20" s="172"/>
      <c r="DT20" s="172"/>
      <c r="DU20" s="172"/>
      <c r="DV20" s="172"/>
      <c r="DW20" s="172"/>
      <c r="DX20" s="172"/>
      <c r="DY20" s="172"/>
      <c r="DZ20" s="172"/>
      <c r="EA20" s="172"/>
      <c r="EB20" s="172"/>
      <c r="EC20" s="172"/>
      <c r="ED20" s="172"/>
      <c r="EE20" s="172"/>
      <c r="EF20" s="172"/>
      <c r="EG20" s="172"/>
      <c r="EH20" s="172"/>
      <c r="EI20" s="172"/>
      <c r="EJ20" s="172"/>
      <c r="EK20" s="172"/>
      <c r="EL20" s="172"/>
      <c r="EM20" s="172"/>
      <c r="EN20" s="172"/>
      <c r="EO20" s="172"/>
      <c r="EP20" s="172"/>
      <c r="EQ20" s="172"/>
      <c r="ER20" s="172"/>
      <c r="ES20" s="172"/>
      <c r="ET20" s="172"/>
      <c r="EU20" s="172"/>
      <c r="EV20" s="172"/>
      <c r="EW20" s="172"/>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row>
    <row r="21" spans="1:198" s="108" customFormat="1" ht="15.75" customHeight="1" x14ac:dyDescent="0.15">
      <c r="A21" s="172"/>
      <c r="B21" s="172"/>
      <c r="C21" s="172"/>
      <c r="D21" s="173"/>
      <c r="E21" s="172"/>
      <c r="F21" s="172"/>
      <c r="G21" s="105"/>
      <c r="H21" s="51"/>
      <c r="I21" s="585" t="str">
        <f>IF(印刷データ!$R$12="〇","○","")</f>
        <v/>
      </c>
      <c r="J21" s="586"/>
      <c r="K21" s="598" t="s">
        <v>73</v>
      </c>
      <c r="L21" s="598"/>
      <c r="M21" s="598"/>
      <c r="N21" s="622" t="s">
        <v>26</v>
      </c>
      <c r="O21" s="622"/>
      <c r="P21" s="622"/>
      <c r="Q21" s="622"/>
      <c r="R21" s="622"/>
      <c r="S21" s="622"/>
      <c r="T21" s="622"/>
      <c r="U21" s="622"/>
      <c r="V21" s="622"/>
      <c r="W21" s="622"/>
      <c r="X21" s="622"/>
      <c r="Y21" s="729"/>
      <c r="Z21" s="586" t="str">
        <f>IF(印刷データ!$Z$12="改造","○","")</f>
        <v/>
      </c>
      <c r="AA21" s="586"/>
      <c r="AB21" s="598" t="s">
        <v>164</v>
      </c>
      <c r="AC21" s="598"/>
      <c r="AD21" s="598"/>
      <c r="AE21" s="622" t="s">
        <v>184</v>
      </c>
      <c r="AF21" s="622"/>
      <c r="AG21" s="622"/>
      <c r="AH21" s="622"/>
      <c r="AI21" s="622"/>
      <c r="AJ21" s="622"/>
      <c r="AK21" s="622"/>
      <c r="AL21" s="622"/>
      <c r="AM21" s="622"/>
      <c r="AN21" s="622"/>
      <c r="AO21" s="729"/>
      <c r="AP21" s="602" t="str">
        <f>IF(印刷データ!$AA$12="分流式","○","")</f>
        <v/>
      </c>
      <c r="AQ21" s="586"/>
      <c r="AR21" s="598" t="s">
        <v>170</v>
      </c>
      <c r="AS21" s="598"/>
      <c r="AT21" s="598"/>
      <c r="AU21" s="622" t="s">
        <v>3</v>
      </c>
      <c r="AV21" s="622"/>
      <c r="AW21" s="622"/>
      <c r="AX21" s="622"/>
      <c r="AY21" s="622"/>
      <c r="AZ21" s="622"/>
      <c r="BA21" s="622"/>
      <c r="BB21" s="729"/>
      <c r="BC21" s="653" t="str">
        <f>IF(印刷データ!$AH$12="公共下水道","○","")</f>
        <v/>
      </c>
      <c r="BD21" s="654"/>
      <c r="BE21" s="646" t="s">
        <v>163</v>
      </c>
      <c r="BF21" s="646"/>
      <c r="BG21" s="646"/>
      <c r="BH21" s="649" t="s">
        <v>14</v>
      </c>
      <c r="BI21" s="649"/>
      <c r="BJ21" s="649"/>
      <c r="BK21" s="649"/>
      <c r="BL21" s="649"/>
      <c r="BM21" s="649"/>
      <c r="BN21" s="650"/>
      <c r="BO21" s="653" t="str">
        <f>IF(印刷データ!$AI$12="公共下水道","○","")</f>
        <v/>
      </c>
      <c r="BP21" s="654"/>
      <c r="BQ21" s="646" t="s">
        <v>163</v>
      </c>
      <c r="BR21" s="646"/>
      <c r="BS21" s="646"/>
      <c r="BT21" s="649" t="s">
        <v>14</v>
      </c>
      <c r="BU21" s="649"/>
      <c r="BV21" s="649"/>
      <c r="BW21" s="649"/>
      <c r="BX21" s="649"/>
      <c r="BY21" s="649"/>
      <c r="BZ21" s="650"/>
      <c r="CA21" s="653" t="str">
        <f>IF(印刷データ!$AJ$12="公共下水道","○","")</f>
        <v/>
      </c>
      <c r="CB21" s="654"/>
      <c r="CC21" s="646" t="s">
        <v>163</v>
      </c>
      <c r="CD21" s="646"/>
      <c r="CE21" s="646"/>
      <c r="CF21" s="649" t="s">
        <v>14</v>
      </c>
      <c r="CG21" s="649"/>
      <c r="CH21" s="649"/>
      <c r="CI21" s="649"/>
      <c r="CJ21" s="649"/>
      <c r="CK21" s="649"/>
      <c r="CL21" s="650"/>
      <c r="CM21" s="653" t="str">
        <f>IF(印刷データ!$AK$12="公共下水道","○","")</f>
        <v/>
      </c>
      <c r="CN21" s="654"/>
      <c r="CO21" s="646" t="s">
        <v>163</v>
      </c>
      <c r="CP21" s="646"/>
      <c r="CQ21" s="646"/>
      <c r="CR21" s="649" t="s">
        <v>227</v>
      </c>
      <c r="CS21" s="649"/>
      <c r="CT21" s="649"/>
      <c r="CU21" s="649"/>
      <c r="CV21" s="649"/>
      <c r="CW21" s="649"/>
      <c r="CX21" s="732"/>
      <c r="CY21" s="52"/>
      <c r="CZ21" s="172"/>
      <c r="DA21" s="172"/>
      <c r="DB21" s="172"/>
      <c r="DC21" s="172"/>
      <c r="DD21" s="172"/>
      <c r="DE21" s="172"/>
      <c r="DF21" s="172"/>
      <c r="DG21" s="172"/>
      <c r="DH21" s="172"/>
      <c r="DI21" s="172"/>
      <c r="DJ21" s="172"/>
      <c r="DK21" s="172"/>
      <c r="DL21" s="172"/>
      <c r="DM21" s="172"/>
      <c r="DN21" s="172"/>
      <c r="DO21" s="172"/>
      <c r="DP21" s="172"/>
      <c r="DQ21" s="172"/>
      <c r="DR21" s="172"/>
      <c r="DS21" s="172"/>
      <c r="DT21" s="172"/>
      <c r="DU21" s="172"/>
      <c r="DV21" s="172"/>
      <c r="DW21" s="172"/>
      <c r="DX21" s="172"/>
      <c r="DY21" s="172"/>
      <c r="DZ21" s="172"/>
      <c r="EA21" s="172"/>
      <c r="EB21" s="172"/>
      <c r="EC21" s="172"/>
      <c r="ED21" s="172"/>
      <c r="EE21" s="172"/>
      <c r="EF21" s="172"/>
      <c r="EG21" s="172"/>
      <c r="EH21" s="172"/>
      <c r="EI21" s="172"/>
      <c r="EJ21" s="172"/>
      <c r="EK21" s="172"/>
      <c r="EL21" s="172"/>
      <c r="EM21" s="172"/>
      <c r="EN21" s="172"/>
      <c r="EO21" s="172"/>
      <c r="EP21" s="172"/>
      <c r="EQ21" s="172"/>
      <c r="ER21" s="172"/>
      <c r="ES21" s="172"/>
      <c r="ET21" s="172"/>
      <c r="EU21" s="172"/>
      <c r="EV21" s="172"/>
      <c r="EW21" s="172"/>
      <c r="EX21" s="105"/>
      <c r="EY21" s="105"/>
      <c r="EZ21" s="105"/>
      <c r="FA21" s="105"/>
      <c r="FB21" s="105"/>
      <c r="FC21" s="105"/>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row>
    <row r="22" spans="1:198" s="108" customFormat="1" ht="15.75" customHeight="1" x14ac:dyDescent="0.15">
      <c r="A22" s="172"/>
      <c r="B22" s="172"/>
      <c r="C22" s="172"/>
      <c r="D22" s="173"/>
      <c r="E22" s="172"/>
      <c r="F22" s="172"/>
      <c r="G22" s="105"/>
      <c r="H22" s="51"/>
      <c r="I22" s="585" t="str">
        <f>IF(印刷データ!$S$12="〇","○","")</f>
        <v/>
      </c>
      <c r="J22" s="586"/>
      <c r="K22" s="598" t="s">
        <v>75</v>
      </c>
      <c r="L22" s="598"/>
      <c r="M22" s="598"/>
      <c r="N22" s="622" t="s">
        <v>6</v>
      </c>
      <c r="O22" s="622"/>
      <c r="P22" s="622"/>
      <c r="Q22" s="622"/>
      <c r="R22" s="622"/>
      <c r="S22" s="622"/>
      <c r="T22" s="622"/>
      <c r="U22" s="622"/>
      <c r="V22" s="622"/>
      <c r="W22" s="622"/>
      <c r="X22" s="622"/>
      <c r="Y22" s="729"/>
      <c r="Z22" s="586" t="str">
        <f>IF(印刷データ!$Z$12="撤去","○","")</f>
        <v/>
      </c>
      <c r="AA22" s="586"/>
      <c r="AB22" s="598" t="s">
        <v>165</v>
      </c>
      <c r="AC22" s="598"/>
      <c r="AD22" s="598"/>
      <c r="AE22" s="622" t="s">
        <v>1</v>
      </c>
      <c r="AF22" s="622"/>
      <c r="AG22" s="622"/>
      <c r="AH22" s="622"/>
      <c r="AI22" s="622"/>
      <c r="AJ22" s="622"/>
      <c r="AK22" s="622"/>
      <c r="AL22" s="622"/>
      <c r="AM22" s="622"/>
      <c r="AN22" s="622"/>
      <c r="AO22" s="729"/>
      <c r="AP22" s="298"/>
      <c r="AQ22" s="150"/>
      <c r="AR22" s="150"/>
      <c r="AS22" s="150"/>
      <c r="AT22" s="150"/>
      <c r="AU22" s="150"/>
      <c r="AV22" s="150"/>
      <c r="AW22" s="150"/>
      <c r="AX22" s="150"/>
      <c r="AY22" s="150"/>
      <c r="AZ22" s="150"/>
      <c r="BA22" s="150"/>
      <c r="BB22" s="145"/>
      <c r="BC22" s="609" t="str">
        <f>IF(印刷データ!$AH$12="浄化槽","○","")</f>
        <v/>
      </c>
      <c r="BD22" s="610"/>
      <c r="BE22" s="587" t="s">
        <v>73</v>
      </c>
      <c r="BF22" s="587"/>
      <c r="BG22" s="587"/>
      <c r="BH22" s="588" t="s">
        <v>15</v>
      </c>
      <c r="BI22" s="588"/>
      <c r="BJ22" s="588"/>
      <c r="BK22" s="588"/>
      <c r="BL22" s="588"/>
      <c r="BM22" s="588"/>
      <c r="BN22" s="589"/>
      <c r="BO22" s="609" t="str">
        <f>IF(印刷データ!$AI$12="浄化槽","○","")</f>
        <v/>
      </c>
      <c r="BP22" s="610"/>
      <c r="BQ22" s="587" t="s">
        <v>73</v>
      </c>
      <c r="BR22" s="587"/>
      <c r="BS22" s="587"/>
      <c r="BT22" s="588" t="s">
        <v>15</v>
      </c>
      <c r="BU22" s="588"/>
      <c r="BV22" s="588"/>
      <c r="BW22" s="588"/>
      <c r="BX22" s="588"/>
      <c r="BY22" s="588"/>
      <c r="BZ22" s="589"/>
      <c r="CA22" s="609" t="str">
        <f>IF(印刷データ!$AJ$12="浄化槽","○","")</f>
        <v/>
      </c>
      <c r="CB22" s="610"/>
      <c r="CC22" s="587" t="s">
        <v>73</v>
      </c>
      <c r="CD22" s="587"/>
      <c r="CE22" s="587"/>
      <c r="CF22" s="588" t="s">
        <v>15</v>
      </c>
      <c r="CG22" s="588"/>
      <c r="CH22" s="588"/>
      <c r="CI22" s="588"/>
      <c r="CJ22" s="588"/>
      <c r="CK22" s="588"/>
      <c r="CL22" s="589"/>
      <c r="CM22" s="609" t="str">
        <f>IF(印刷データ!$AK$12="浄化槽","○","")</f>
        <v/>
      </c>
      <c r="CN22" s="610"/>
      <c r="CO22" s="587" t="s">
        <v>73</v>
      </c>
      <c r="CP22" s="587"/>
      <c r="CQ22" s="587"/>
      <c r="CR22" s="588" t="s">
        <v>15</v>
      </c>
      <c r="CS22" s="588"/>
      <c r="CT22" s="588"/>
      <c r="CU22" s="588"/>
      <c r="CV22" s="588"/>
      <c r="CW22" s="588"/>
      <c r="CX22" s="614"/>
      <c r="CY22" s="52"/>
      <c r="CZ22" s="172"/>
      <c r="DA22" s="172"/>
      <c r="DB22" s="172"/>
      <c r="DC22" s="172"/>
      <c r="DD22" s="172"/>
      <c r="DE22" s="172"/>
      <c r="DF22" s="172"/>
      <c r="DG22" s="172"/>
      <c r="DH22" s="172"/>
      <c r="DI22" s="172"/>
      <c r="DJ22" s="172"/>
      <c r="DK22" s="172"/>
      <c r="DL22" s="174"/>
      <c r="DM22" s="174"/>
      <c r="DN22" s="174"/>
      <c r="DO22" s="174"/>
      <c r="DP22" s="174"/>
      <c r="DQ22" s="174"/>
      <c r="DR22" s="174"/>
      <c r="DS22" s="174"/>
      <c r="DT22" s="174"/>
      <c r="DU22" s="174"/>
      <c r="DV22" s="174"/>
      <c r="DW22" s="172"/>
      <c r="DX22" s="172"/>
      <c r="DY22" s="172"/>
      <c r="DZ22" s="172"/>
      <c r="EA22" s="172"/>
      <c r="EB22" s="172"/>
      <c r="EC22" s="172"/>
      <c r="ED22" s="172"/>
      <c r="EE22" s="172"/>
      <c r="EF22" s="172"/>
      <c r="EG22" s="172"/>
      <c r="EH22" s="172"/>
      <c r="EI22" s="172"/>
      <c r="EJ22" s="172"/>
      <c r="EK22" s="172"/>
      <c r="EL22" s="172"/>
      <c r="EM22" s="172"/>
      <c r="EN22" s="172"/>
      <c r="EO22" s="172"/>
      <c r="EP22" s="172"/>
      <c r="EQ22" s="172"/>
      <c r="ER22" s="172"/>
      <c r="ES22" s="172"/>
      <c r="ET22" s="172"/>
      <c r="EU22" s="172"/>
      <c r="EV22" s="172"/>
      <c r="EW22" s="172"/>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row>
    <row r="23" spans="1:198" s="108" customFormat="1" ht="15.75" customHeight="1" x14ac:dyDescent="0.15">
      <c r="A23" s="172"/>
      <c r="B23" s="172"/>
      <c r="C23" s="172"/>
      <c r="D23" s="173"/>
      <c r="E23" s="172"/>
      <c r="F23" s="172"/>
      <c r="G23" s="105"/>
      <c r="H23" s="51"/>
      <c r="I23" s="585" t="str">
        <f>IF(印刷データ!$T$12="〇","○","")</f>
        <v/>
      </c>
      <c r="J23" s="586"/>
      <c r="K23" s="598" t="s">
        <v>76</v>
      </c>
      <c r="L23" s="598"/>
      <c r="M23" s="598"/>
      <c r="N23" s="622" t="s">
        <v>7</v>
      </c>
      <c r="O23" s="622"/>
      <c r="P23" s="622"/>
      <c r="Q23" s="622"/>
      <c r="R23" s="622"/>
      <c r="S23" s="622"/>
      <c r="T23" s="622"/>
      <c r="U23" s="622"/>
      <c r="V23" s="622"/>
      <c r="W23" s="622"/>
      <c r="X23" s="622"/>
      <c r="Y23" s="729"/>
      <c r="Z23" s="586" t="str">
        <f>IF(印刷データ!$Z$12="仮設","○","")</f>
        <v/>
      </c>
      <c r="AA23" s="586"/>
      <c r="AB23" s="598" t="s">
        <v>166</v>
      </c>
      <c r="AC23" s="598"/>
      <c r="AD23" s="598"/>
      <c r="AE23" s="593" t="s">
        <v>442</v>
      </c>
      <c r="AF23" s="593"/>
      <c r="AG23" s="593"/>
      <c r="AH23" s="593"/>
      <c r="AI23" s="593"/>
      <c r="AJ23" s="593"/>
      <c r="AK23" s="593"/>
      <c r="AL23" s="593"/>
      <c r="AM23" s="593"/>
      <c r="AN23" s="593"/>
      <c r="AO23" s="705"/>
      <c r="AP23" s="302"/>
      <c r="AQ23" s="157"/>
      <c r="AR23" s="157"/>
      <c r="AS23" s="157"/>
      <c r="AT23" s="157"/>
      <c r="AU23" s="157"/>
      <c r="AV23" s="157"/>
      <c r="AW23" s="157"/>
      <c r="AX23" s="157"/>
      <c r="AY23" s="157"/>
      <c r="AZ23" s="157"/>
      <c r="BA23" s="157"/>
      <c r="BB23" s="289"/>
      <c r="BC23" s="609" t="str">
        <f>IF(印刷データ!$AH$12="自然放流","○","")</f>
        <v/>
      </c>
      <c r="BD23" s="610"/>
      <c r="BE23" s="587" t="s">
        <v>343</v>
      </c>
      <c r="BF23" s="587"/>
      <c r="BG23" s="587"/>
      <c r="BH23" s="588" t="s">
        <v>16</v>
      </c>
      <c r="BI23" s="588"/>
      <c r="BJ23" s="588"/>
      <c r="BK23" s="588"/>
      <c r="BL23" s="588"/>
      <c r="BM23" s="588"/>
      <c r="BN23" s="589"/>
      <c r="BO23" s="609" t="str">
        <f>IF(印刷データ!$AI$12="自然放流","○","")</f>
        <v/>
      </c>
      <c r="BP23" s="610"/>
      <c r="BQ23" s="587" t="s">
        <v>343</v>
      </c>
      <c r="BR23" s="587"/>
      <c r="BS23" s="587"/>
      <c r="BT23" s="588" t="s">
        <v>16</v>
      </c>
      <c r="BU23" s="588"/>
      <c r="BV23" s="588"/>
      <c r="BW23" s="588"/>
      <c r="BX23" s="588"/>
      <c r="BY23" s="588"/>
      <c r="BZ23" s="589"/>
      <c r="CA23" s="609" t="str">
        <f>IF(印刷データ!$AJ$12="くみ取便所","○","")</f>
        <v/>
      </c>
      <c r="CB23" s="610"/>
      <c r="CC23" s="587" t="s">
        <v>343</v>
      </c>
      <c r="CD23" s="587"/>
      <c r="CE23" s="587"/>
      <c r="CF23" s="588" t="s">
        <v>32</v>
      </c>
      <c r="CG23" s="588"/>
      <c r="CH23" s="588"/>
      <c r="CI23" s="588"/>
      <c r="CJ23" s="588"/>
      <c r="CK23" s="588"/>
      <c r="CL23" s="589"/>
      <c r="CM23" s="609" t="str">
        <f>IF(印刷データ!$AK$12="くみ取便所","○","")</f>
        <v/>
      </c>
      <c r="CN23" s="610"/>
      <c r="CO23" s="587" t="s">
        <v>343</v>
      </c>
      <c r="CP23" s="587"/>
      <c r="CQ23" s="587"/>
      <c r="CR23" s="588" t="s">
        <v>32</v>
      </c>
      <c r="CS23" s="588"/>
      <c r="CT23" s="588"/>
      <c r="CU23" s="588"/>
      <c r="CV23" s="588"/>
      <c r="CW23" s="588"/>
      <c r="CX23" s="614"/>
      <c r="CY23" s="52"/>
      <c r="CZ23" s="172"/>
      <c r="DA23" s="172"/>
      <c r="DB23" s="172"/>
      <c r="DC23" s="172"/>
      <c r="DD23" s="172"/>
      <c r="DE23" s="172"/>
      <c r="DF23" s="172"/>
      <c r="DG23" s="172"/>
      <c r="DH23" s="172"/>
      <c r="DI23" s="172"/>
      <c r="DJ23" s="172"/>
      <c r="DK23" s="172"/>
      <c r="DL23" s="174"/>
      <c r="DM23" s="174"/>
      <c r="DN23" s="174"/>
      <c r="DO23" s="174"/>
      <c r="DP23" s="174"/>
      <c r="DQ23" s="174"/>
      <c r="DR23" s="174"/>
      <c r="DS23" s="174"/>
      <c r="DT23" s="174"/>
      <c r="DU23" s="174"/>
      <c r="DV23" s="174"/>
      <c r="DW23" s="172"/>
      <c r="DX23" s="172"/>
      <c r="DY23" s="172"/>
      <c r="DZ23" s="172"/>
      <c r="EA23" s="172"/>
      <c r="EB23" s="172"/>
      <c r="EC23" s="172"/>
      <c r="ED23" s="172"/>
      <c r="EE23" s="172"/>
      <c r="EF23" s="172"/>
      <c r="EG23" s="172"/>
      <c r="EH23" s="172"/>
      <c r="EI23" s="172"/>
      <c r="EJ23" s="172"/>
      <c r="EK23" s="172"/>
      <c r="EL23" s="172"/>
      <c r="EM23" s="172"/>
      <c r="EN23" s="172"/>
      <c r="EO23" s="172"/>
      <c r="EP23" s="172"/>
      <c r="EQ23" s="172"/>
      <c r="ER23" s="172"/>
      <c r="ES23" s="172"/>
      <c r="ET23" s="172"/>
      <c r="EU23" s="172"/>
      <c r="EV23" s="172"/>
      <c r="EW23" s="172"/>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row>
    <row r="24" spans="1:198" s="108" customFormat="1" ht="15.75" customHeight="1" x14ac:dyDescent="0.15">
      <c r="A24" s="172"/>
      <c r="B24" s="172"/>
      <c r="C24" s="172"/>
      <c r="D24" s="173"/>
      <c r="E24" s="172"/>
      <c r="F24" s="172"/>
      <c r="G24" s="105"/>
      <c r="H24" s="51"/>
      <c r="I24" s="585" t="str">
        <f>IF(印刷データ!$U$12="〇","○","")</f>
        <v/>
      </c>
      <c r="J24" s="586"/>
      <c r="K24" s="598" t="s">
        <v>77</v>
      </c>
      <c r="L24" s="598"/>
      <c r="M24" s="598"/>
      <c r="N24" s="622" t="s">
        <v>8</v>
      </c>
      <c r="O24" s="622"/>
      <c r="P24" s="622"/>
      <c r="Q24" s="622"/>
      <c r="R24" s="622"/>
      <c r="S24" s="622"/>
      <c r="T24" s="622"/>
      <c r="U24" s="622"/>
      <c r="V24" s="622"/>
      <c r="W24" s="622"/>
      <c r="X24" s="622"/>
      <c r="Y24" s="729"/>
      <c r="Z24" s="586"/>
      <c r="AA24" s="586"/>
      <c r="AB24" s="598"/>
      <c r="AC24" s="598"/>
      <c r="AD24" s="598"/>
      <c r="AE24" s="593"/>
      <c r="AF24" s="593"/>
      <c r="AG24" s="593"/>
      <c r="AH24" s="593"/>
      <c r="AI24" s="593"/>
      <c r="AJ24" s="593"/>
      <c r="AK24" s="593"/>
      <c r="AL24" s="593"/>
      <c r="AM24" s="593"/>
      <c r="AN24" s="593"/>
      <c r="AO24" s="705"/>
      <c r="AP24" s="603" t="s">
        <v>470</v>
      </c>
      <c r="AQ24" s="604"/>
      <c r="AR24" s="604"/>
      <c r="AS24" s="604"/>
      <c r="AT24" s="604"/>
      <c r="AU24" s="604"/>
      <c r="AV24" s="604"/>
      <c r="AW24" s="604"/>
      <c r="AX24" s="604"/>
      <c r="AY24" s="604"/>
      <c r="AZ24" s="604"/>
      <c r="BA24" s="604"/>
      <c r="BB24" s="605"/>
      <c r="BC24" s="591" t="str">
        <f>IF(印刷データ!$AH$12="建築物新築","○","")</f>
        <v/>
      </c>
      <c r="BD24" s="592"/>
      <c r="BE24" s="590" t="s">
        <v>344</v>
      </c>
      <c r="BF24" s="590"/>
      <c r="BG24" s="590"/>
      <c r="BH24" s="611" t="s">
        <v>20</v>
      </c>
      <c r="BI24" s="611"/>
      <c r="BJ24" s="611"/>
      <c r="BK24" s="611"/>
      <c r="BL24" s="611"/>
      <c r="BM24" s="611"/>
      <c r="BN24" s="612"/>
      <c r="BO24" s="733"/>
      <c r="BP24" s="734"/>
      <c r="BQ24" s="734"/>
      <c r="BR24" s="734"/>
      <c r="BS24" s="734"/>
      <c r="BT24" s="734"/>
      <c r="BU24" s="734"/>
      <c r="BV24" s="734"/>
      <c r="BW24" s="734"/>
      <c r="BX24" s="734"/>
      <c r="BY24" s="734"/>
      <c r="BZ24" s="800"/>
      <c r="CA24" s="591" t="str">
        <f>IF(印刷データ!$AJ$12="建築物新築","○","")</f>
        <v/>
      </c>
      <c r="CB24" s="592"/>
      <c r="CC24" s="590" t="s">
        <v>344</v>
      </c>
      <c r="CD24" s="590"/>
      <c r="CE24" s="590"/>
      <c r="CF24" s="611" t="s">
        <v>20</v>
      </c>
      <c r="CG24" s="611"/>
      <c r="CH24" s="611"/>
      <c r="CI24" s="611"/>
      <c r="CJ24" s="611"/>
      <c r="CK24" s="611"/>
      <c r="CL24" s="612"/>
      <c r="CM24" s="733"/>
      <c r="CN24" s="734"/>
      <c r="CO24" s="734"/>
      <c r="CP24" s="734"/>
      <c r="CQ24" s="734"/>
      <c r="CR24" s="734"/>
      <c r="CS24" s="734"/>
      <c r="CT24" s="734"/>
      <c r="CU24" s="734"/>
      <c r="CV24" s="734"/>
      <c r="CW24" s="734"/>
      <c r="CX24" s="735"/>
      <c r="CY24" s="52"/>
      <c r="CZ24" s="172"/>
      <c r="DA24" s="172"/>
      <c r="DB24" s="172"/>
      <c r="DC24" s="172"/>
      <c r="DD24" s="172"/>
      <c r="DE24" s="172"/>
      <c r="DF24" s="172"/>
      <c r="DG24" s="172"/>
      <c r="DH24" s="172"/>
      <c r="DI24" s="172"/>
      <c r="DJ24" s="172"/>
      <c r="DK24" s="172"/>
      <c r="DL24" s="174"/>
      <c r="DM24" s="174"/>
      <c r="DN24" s="174"/>
      <c r="DO24" s="174"/>
      <c r="DP24" s="174"/>
      <c r="DQ24" s="174"/>
      <c r="DR24" s="174"/>
      <c r="DS24" s="174"/>
      <c r="DT24" s="174"/>
      <c r="DU24" s="174"/>
      <c r="DV24" s="174"/>
      <c r="DW24" s="172"/>
      <c r="DX24" s="172"/>
      <c r="DY24" s="172"/>
      <c r="DZ24" s="172"/>
      <c r="EA24" s="172"/>
      <c r="EB24" s="172"/>
      <c r="EC24" s="172"/>
      <c r="ED24" s="172"/>
      <c r="EE24" s="172"/>
      <c r="EF24" s="172"/>
      <c r="EG24" s="172"/>
      <c r="EH24" s="172"/>
      <c r="EI24" s="172"/>
      <c r="EJ24" s="172"/>
      <c r="EK24" s="172"/>
      <c r="EL24" s="172"/>
      <c r="EM24" s="172"/>
      <c r="EN24" s="172"/>
      <c r="EO24" s="172"/>
      <c r="EP24" s="172"/>
      <c r="EQ24" s="172"/>
      <c r="ER24" s="172"/>
      <c r="ES24" s="172"/>
      <c r="ET24" s="172"/>
      <c r="EU24" s="172"/>
      <c r="EV24" s="172"/>
      <c r="EW24" s="172"/>
      <c r="EX24" s="105"/>
      <c r="EY24" s="105"/>
      <c r="EZ24" s="105"/>
      <c r="FA24" s="105"/>
      <c r="FB24" s="105"/>
      <c r="FC24" s="105"/>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row>
    <row r="25" spans="1:198" s="108" customFormat="1" ht="15.75" customHeight="1" x14ac:dyDescent="0.15">
      <c r="A25" s="172"/>
      <c r="B25" s="172"/>
      <c r="C25" s="172"/>
      <c r="D25" s="173"/>
      <c r="E25" s="172"/>
      <c r="F25" s="172"/>
      <c r="G25" s="105"/>
      <c r="H25" s="51"/>
      <c r="I25" s="585" t="str">
        <f>IF(印刷データ!$V$12="〇","○","")</f>
        <v/>
      </c>
      <c r="J25" s="586"/>
      <c r="K25" s="598" t="s">
        <v>79</v>
      </c>
      <c r="L25" s="598"/>
      <c r="M25" s="598"/>
      <c r="N25" s="622" t="s">
        <v>375</v>
      </c>
      <c r="O25" s="622"/>
      <c r="P25" s="622"/>
      <c r="Q25" s="622"/>
      <c r="R25" s="622"/>
      <c r="S25" s="622"/>
      <c r="T25" s="622"/>
      <c r="U25" s="622"/>
      <c r="V25" s="622"/>
      <c r="W25" s="622"/>
      <c r="X25" s="622"/>
      <c r="Y25" s="729"/>
      <c r="Z25" s="602" t="str">
        <f>IF(印刷データ!$Z$12="一時使用施設","○","")</f>
        <v/>
      </c>
      <c r="AA25" s="586"/>
      <c r="AB25" s="598" t="s">
        <v>167</v>
      </c>
      <c r="AC25" s="598"/>
      <c r="AD25" s="598"/>
      <c r="AE25" s="593" t="s">
        <v>443</v>
      </c>
      <c r="AF25" s="593"/>
      <c r="AG25" s="593"/>
      <c r="AH25" s="593"/>
      <c r="AI25" s="593"/>
      <c r="AJ25" s="593"/>
      <c r="AK25" s="593"/>
      <c r="AL25" s="593"/>
      <c r="AM25" s="593"/>
      <c r="AN25" s="593"/>
      <c r="AO25" s="705"/>
      <c r="AP25" s="606"/>
      <c r="AQ25" s="607"/>
      <c r="AR25" s="607"/>
      <c r="AS25" s="607"/>
      <c r="AT25" s="607"/>
      <c r="AU25" s="607"/>
      <c r="AV25" s="607"/>
      <c r="AW25" s="607"/>
      <c r="AX25" s="607"/>
      <c r="AY25" s="607"/>
      <c r="AZ25" s="607"/>
      <c r="BA25" s="607"/>
      <c r="BB25" s="608"/>
      <c r="BC25" s="651" t="s">
        <v>477</v>
      </c>
      <c r="BD25" s="647"/>
      <c r="BE25" s="647"/>
      <c r="BF25" s="647"/>
      <c r="BG25" s="647"/>
      <c r="BH25" s="647"/>
      <c r="BI25" s="647"/>
      <c r="BJ25" s="647"/>
      <c r="BK25" s="647"/>
      <c r="BL25" s="647"/>
      <c r="BM25" s="647"/>
      <c r="BN25" s="647"/>
      <c r="BO25" s="647"/>
      <c r="BP25" s="647"/>
      <c r="BQ25" s="647"/>
      <c r="BR25" s="647"/>
      <c r="BS25" s="647"/>
      <c r="BT25" s="647"/>
      <c r="BU25" s="647"/>
      <c r="BV25" s="647"/>
      <c r="BW25" s="647"/>
      <c r="BX25" s="647"/>
      <c r="BY25" s="647"/>
      <c r="BZ25" s="647"/>
      <c r="CA25" s="647"/>
      <c r="CB25" s="647"/>
      <c r="CC25" s="647"/>
      <c r="CD25" s="647"/>
      <c r="CE25" s="647"/>
      <c r="CF25" s="647"/>
      <c r="CG25" s="647"/>
      <c r="CH25" s="647"/>
      <c r="CI25" s="647"/>
      <c r="CJ25" s="647"/>
      <c r="CK25" s="647"/>
      <c r="CL25" s="647"/>
      <c r="CM25" s="647"/>
      <c r="CN25" s="647"/>
      <c r="CO25" s="647"/>
      <c r="CP25" s="647"/>
      <c r="CQ25" s="647"/>
      <c r="CR25" s="647"/>
      <c r="CS25" s="647"/>
      <c r="CT25" s="647"/>
      <c r="CU25" s="647"/>
      <c r="CV25" s="647"/>
      <c r="CW25" s="647"/>
      <c r="CX25" s="648"/>
      <c r="CY25" s="52"/>
      <c r="CZ25" s="172"/>
      <c r="DA25" s="172"/>
      <c r="DB25" s="172"/>
      <c r="DC25" s="172"/>
      <c r="DD25" s="172"/>
      <c r="DE25" s="172"/>
      <c r="DF25" s="172"/>
      <c r="DG25" s="172"/>
      <c r="DH25" s="172"/>
      <c r="DI25" s="172"/>
      <c r="DJ25" s="172"/>
      <c r="DK25" s="172"/>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7"/>
      <c r="EO25" s="177"/>
      <c r="EP25" s="174"/>
      <c r="EQ25" s="174"/>
      <c r="ER25" s="174"/>
      <c r="ES25" s="174"/>
      <c r="ET25" s="174"/>
      <c r="EU25" s="174"/>
      <c r="EV25" s="174"/>
      <c r="EW25" s="174"/>
      <c r="EX25" s="106"/>
      <c r="EY25" s="106"/>
      <c r="EZ25" s="106"/>
      <c r="FA25" s="106"/>
      <c r="FB25" s="106"/>
      <c r="FC25" s="106"/>
      <c r="FD25" s="106"/>
      <c r="FE25" s="106"/>
      <c r="FF25" s="106"/>
      <c r="FG25" s="106"/>
      <c r="FH25" s="106"/>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row>
    <row r="26" spans="1:198" s="108" customFormat="1" ht="15.75" customHeight="1" x14ac:dyDescent="0.15">
      <c r="A26" s="172"/>
      <c r="B26" s="172"/>
      <c r="C26" s="172"/>
      <c r="D26" s="173"/>
      <c r="E26" s="172"/>
      <c r="F26" s="172"/>
      <c r="G26" s="105"/>
      <c r="H26" s="51"/>
      <c r="I26" s="585" t="str">
        <f>IF(印刷データ!$W$12="〇","○","")</f>
        <v/>
      </c>
      <c r="J26" s="586"/>
      <c r="K26" s="598" t="s">
        <v>80</v>
      </c>
      <c r="L26" s="598"/>
      <c r="M26" s="598"/>
      <c r="N26" s="622" t="s">
        <v>11</v>
      </c>
      <c r="O26" s="622"/>
      <c r="P26" s="622"/>
      <c r="Q26" s="622"/>
      <c r="R26" s="622"/>
      <c r="S26" s="622"/>
      <c r="T26" s="622"/>
      <c r="U26" s="622"/>
      <c r="V26" s="622"/>
      <c r="W26" s="622"/>
      <c r="X26" s="622"/>
      <c r="Y26" s="729"/>
      <c r="Z26" s="602"/>
      <c r="AA26" s="586"/>
      <c r="AB26" s="598"/>
      <c r="AC26" s="598"/>
      <c r="AD26" s="598"/>
      <c r="AE26" s="593"/>
      <c r="AF26" s="593"/>
      <c r="AG26" s="593"/>
      <c r="AH26" s="593"/>
      <c r="AI26" s="593"/>
      <c r="AJ26" s="593"/>
      <c r="AK26" s="593"/>
      <c r="AL26" s="593"/>
      <c r="AM26" s="593"/>
      <c r="AN26" s="593"/>
      <c r="AO26" s="705"/>
      <c r="AP26" s="742" t="s">
        <v>4</v>
      </c>
      <c r="AQ26" s="743"/>
      <c r="AR26" s="743"/>
      <c r="AS26" s="743"/>
      <c r="AT26" s="743"/>
      <c r="AU26" s="743"/>
      <c r="AV26" s="743"/>
      <c r="AW26" s="743"/>
      <c r="AX26" s="743"/>
      <c r="AY26" s="743"/>
      <c r="AZ26" s="743"/>
      <c r="BA26" s="743"/>
      <c r="BB26" s="744"/>
      <c r="BC26" s="596" t="str">
        <f>IF(印刷データ!$AL$12="〇","○","")</f>
        <v/>
      </c>
      <c r="BD26" s="597"/>
      <c r="BE26" s="595" t="s">
        <v>163</v>
      </c>
      <c r="BF26" s="595"/>
      <c r="BG26" s="595"/>
      <c r="BH26" s="730" t="s">
        <v>33</v>
      </c>
      <c r="BI26" s="730"/>
      <c r="BJ26" s="730"/>
      <c r="BK26" s="730"/>
      <c r="BL26" s="730"/>
      <c r="BM26" s="730"/>
      <c r="BN26" s="730"/>
      <c r="BO26" s="646" t="s">
        <v>175</v>
      </c>
      <c r="BP26" s="646"/>
      <c r="BQ26" s="595" t="s">
        <v>9</v>
      </c>
      <c r="BR26" s="595"/>
      <c r="BS26" s="595"/>
      <c r="BT26" s="595"/>
      <c r="BU26" s="595"/>
      <c r="BV26" s="595"/>
      <c r="BW26" s="595"/>
      <c r="BX26" s="595" t="s">
        <v>40</v>
      </c>
      <c r="BY26" s="595"/>
      <c r="BZ26" s="595" t="str">
        <f>IF(印刷データ!$AM$12=0,"",印刷データ!$AM$12)</f>
        <v/>
      </c>
      <c r="CA26" s="595"/>
      <c r="CB26" s="595"/>
      <c r="CC26" s="595"/>
      <c r="CD26" s="595"/>
      <c r="CE26" s="595"/>
      <c r="CF26" s="595" t="s">
        <v>228</v>
      </c>
      <c r="CG26" s="595"/>
      <c r="CH26" s="148" t="s">
        <v>229</v>
      </c>
      <c r="CI26" s="595" t="str">
        <f>IF(印刷データ!$AN$12="申請中","○","")</f>
        <v/>
      </c>
      <c r="CJ26" s="595"/>
      <c r="CK26" s="595" t="s">
        <v>230</v>
      </c>
      <c r="CL26" s="595"/>
      <c r="CM26" s="595"/>
      <c r="CN26" s="595"/>
      <c r="CO26" s="595"/>
      <c r="CP26" s="148" t="s">
        <v>231</v>
      </c>
      <c r="CQ26" s="595" t="str">
        <f>IF(印刷データ!$AN$12="別紙","○","")</f>
        <v/>
      </c>
      <c r="CR26" s="595"/>
      <c r="CS26" s="595" t="s">
        <v>462</v>
      </c>
      <c r="CT26" s="595"/>
      <c r="CU26" s="595"/>
      <c r="CV26" s="595"/>
      <c r="CW26" s="595"/>
      <c r="CX26" s="613"/>
      <c r="CY26" s="52"/>
      <c r="CZ26" s="172"/>
      <c r="DA26" s="172"/>
      <c r="DB26" s="172"/>
      <c r="DC26" s="172"/>
      <c r="DD26" s="172"/>
      <c r="DE26" s="172"/>
      <c r="DF26" s="172"/>
      <c r="DG26" s="172"/>
      <c r="DH26" s="172"/>
      <c r="DI26" s="172"/>
      <c r="DJ26" s="172"/>
      <c r="DK26" s="172"/>
      <c r="DL26" s="174"/>
      <c r="DM26" s="174"/>
      <c r="DN26" s="174"/>
      <c r="DO26" s="174"/>
      <c r="DP26" s="174"/>
      <c r="DQ26" s="174"/>
      <c r="DR26" s="174"/>
      <c r="DS26" s="174"/>
      <c r="DT26" s="174"/>
      <c r="DU26" s="174"/>
      <c r="DV26" s="174"/>
      <c r="DW26" s="172"/>
      <c r="DX26" s="172"/>
      <c r="DY26" s="172"/>
      <c r="DZ26" s="172"/>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06"/>
      <c r="EY26" s="106"/>
      <c r="EZ26" s="106"/>
      <c r="FA26" s="106"/>
      <c r="FB26" s="106"/>
      <c r="FC26" s="106"/>
      <c r="FD26" s="106"/>
      <c r="FE26" s="106"/>
      <c r="FF26" s="106"/>
      <c r="FG26" s="106"/>
      <c r="FH26" s="106"/>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row>
    <row r="27" spans="1:198" s="108" customFormat="1" ht="15.75" customHeight="1" x14ac:dyDescent="0.15">
      <c r="A27" s="172"/>
      <c r="B27" s="172"/>
      <c r="C27" s="172"/>
      <c r="D27" s="173"/>
      <c r="E27" s="172"/>
      <c r="F27" s="172"/>
      <c r="G27" s="105"/>
      <c r="H27" s="51"/>
      <c r="I27" s="585" t="str">
        <f>IF(印刷データ!$X$12="〇","○","")</f>
        <v/>
      </c>
      <c r="J27" s="586"/>
      <c r="K27" s="598" t="s">
        <v>84</v>
      </c>
      <c r="L27" s="598"/>
      <c r="M27" s="598"/>
      <c r="N27" s="761" t="s">
        <v>41</v>
      </c>
      <c r="O27" s="761"/>
      <c r="P27" s="761"/>
      <c r="Q27" s="761"/>
      <c r="R27" s="761"/>
      <c r="S27" s="761"/>
      <c r="T27" s="761"/>
      <c r="U27" s="761"/>
      <c r="V27" s="761"/>
      <c r="W27" s="761"/>
      <c r="X27" s="761"/>
      <c r="Y27" s="762"/>
      <c r="Z27" s="602"/>
      <c r="AA27" s="586"/>
      <c r="AB27" s="586"/>
      <c r="AC27" s="586"/>
      <c r="AD27" s="586"/>
      <c r="AE27" s="586"/>
      <c r="AF27" s="586"/>
      <c r="AG27" s="586"/>
      <c r="AH27" s="586"/>
      <c r="AI27" s="586"/>
      <c r="AJ27" s="586"/>
      <c r="AK27" s="586"/>
      <c r="AL27" s="586"/>
      <c r="AM27" s="586"/>
      <c r="AN27" s="586"/>
      <c r="AO27" s="747"/>
      <c r="AP27" s="770" t="str">
        <f>IF(印刷データ!$AB$12=0,"",印刷データ!$AB$12)</f>
        <v/>
      </c>
      <c r="AQ27" s="771"/>
      <c r="AR27" s="771"/>
      <c r="AS27" s="771"/>
      <c r="AT27" s="771"/>
      <c r="AU27" s="771"/>
      <c r="AV27" s="771"/>
      <c r="AW27" s="771"/>
      <c r="AX27" s="771"/>
      <c r="AY27" s="771"/>
      <c r="AZ27" s="586" t="s">
        <v>69</v>
      </c>
      <c r="BA27" s="586"/>
      <c r="BB27" s="747"/>
      <c r="BC27" s="602" t="str">
        <f>IF(印刷データ!$AO$12="〇","○","")</f>
        <v/>
      </c>
      <c r="BD27" s="586"/>
      <c r="BE27" s="598" t="s">
        <v>170</v>
      </c>
      <c r="BF27" s="598"/>
      <c r="BG27" s="598"/>
      <c r="BH27" s="755" t="s">
        <v>34</v>
      </c>
      <c r="BI27" s="755"/>
      <c r="BJ27" s="755"/>
      <c r="BK27" s="755"/>
      <c r="BL27" s="755"/>
      <c r="BM27" s="755"/>
      <c r="BN27" s="755"/>
      <c r="BO27" s="587" t="s">
        <v>175</v>
      </c>
      <c r="BP27" s="587"/>
      <c r="BQ27" s="736" t="s">
        <v>346</v>
      </c>
      <c r="BR27" s="736"/>
      <c r="BS27" s="586" t="str">
        <f>IF(印刷データ!$AP$12="メーター不要","○","")</f>
        <v/>
      </c>
      <c r="BT27" s="586"/>
      <c r="BU27" s="587" t="s">
        <v>36</v>
      </c>
      <c r="BV27" s="587"/>
      <c r="BW27" s="587"/>
      <c r="BX27" s="587"/>
      <c r="BY27" s="587"/>
      <c r="BZ27" s="587"/>
      <c r="CA27" s="151"/>
      <c r="CB27" s="625" t="s">
        <v>233</v>
      </c>
      <c r="CC27" s="623" t="s">
        <v>48</v>
      </c>
      <c r="CD27" s="623"/>
      <c r="CE27" s="623"/>
      <c r="CF27" s="623"/>
      <c r="CG27" s="623"/>
      <c r="CH27" s="623"/>
      <c r="CI27" s="623"/>
      <c r="CJ27" s="623"/>
      <c r="CK27" s="623"/>
      <c r="CL27" s="623"/>
      <c r="CM27" s="623"/>
      <c r="CN27" s="623"/>
      <c r="CO27" s="623"/>
      <c r="CP27" s="623"/>
      <c r="CQ27" s="623"/>
      <c r="CR27" s="623"/>
      <c r="CS27" s="623"/>
      <c r="CT27" s="623"/>
      <c r="CU27" s="623"/>
      <c r="CV27" s="623"/>
      <c r="CW27" s="753" t="s">
        <v>234</v>
      </c>
      <c r="CX27" s="754"/>
      <c r="CY27" s="52"/>
      <c r="CZ27" s="172"/>
      <c r="DA27" s="172"/>
      <c r="DB27" s="172"/>
      <c r="DC27" s="172"/>
      <c r="DD27" s="172"/>
      <c r="DE27" s="172"/>
      <c r="DF27" s="172"/>
      <c r="DG27" s="172"/>
      <c r="DH27" s="172"/>
      <c r="DI27" s="174"/>
      <c r="DJ27" s="174"/>
      <c r="DK27" s="174"/>
      <c r="DL27" s="174"/>
      <c r="DM27" s="174"/>
      <c r="DN27" s="174"/>
      <c r="DO27" s="174"/>
      <c r="DP27" s="174"/>
      <c r="DQ27" s="174"/>
      <c r="DR27" s="174"/>
      <c r="DS27" s="174"/>
      <c r="DT27" s="174"/>
      <c r="DU27" s="174"/>
      <c r="DV27" s="174"/>
      <c r="DW27" s="174"/>
      <c r="DX27" s="174"/>
      <c r="DY27" s="174"/>
      <c r="DZ27" s="174"/>
      <c r="EA27" s="172"/>
      <c r="EB27" s="172"/>
      <c r="EC27" s="172"/>
      <c r="ED27" s="172"/>
      <c r="EE27" s="172"/>
      <c r="EF27" s="172"/>
      <c r="EG27" s="172"/>
      <c r="EH27" s="172"/>
      <c r="EI27" s="172"/>
      <c r="EJ27" s="172"/>
      <c r="EK27" s="172"/>
      <c r="EL27" s="172"/>
      <c r="EM27" s="172"/>
      <c r="EN27" s="172"/>
      <c r="EO27" s="172"/>
      <c r="EP27" s="172"/>
      <c r="EQ27" s="172"/>
      <c r="ER27" s="172"/>
      <c r="ES27" s="172"/>
      <c r="ET27" s="172"/>
      <c r="EU27" s="172"/>
      <c r="EV27" s="172"/>
      <c r="EW27" s="172"/>
      <c r="EX27" s="105"/>
      <c r="EY27" s="105"/>
      <c r="EZ27" s="105"/>
      <c r="FA27" s="105"/>
      <c r="FB27" s="105"/>
      <c r="FC27" s="105"/>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c r="GE27" s="105"/>
      <c r="GF27" s="105"/>
      <c r="GG27" s="105"/>
      <c r="GH27" s="105"/>
      <c r="GI27" s="105"/>
      <c r="GJ27" s="105"/>
      <c r="GK27" s="105"/>
      <c r="GL27" s="105"/>
      <c r="GM27" s="105"/>
      <c r="GN27" s="105"/>
      <c r="GO27" s="105"/>
      <c r="GP27" s="105"/>
    </row>
    <row r="28" spans="1:198" s="108" customFormat="1" ht="15.75" customHeight="1" x14ac:dyDescent="0.15">
      <c r="A28" s="172"/>
      <c r="B28" s="172"/>
      <c r="C28" s="172"/>
      <c r="D28" s="173"/>
      <c r="E28" s="172"/>
      <c r="F28" s="172"/>
      <c r="G28" s="105"/>
      <c r="H28" s="51"/>
      <c r="I28" s="834"/>
      <c r="J28" s="600"/>
      <c r="K28" s="599"/>
      <c r="L28" s="599"/>
      <c r="M28" s="599"/>
      <c r="N28" s="57" t="s">
        <v>225</v>
      </c>
      <c r="O28" s="854" t="str">
        <f>IF(印刷データ!$Y$12=0,"",印刷データ!$Y$12)</f>
        <v/>
      </c>
      <c r="P28" s="854"/>
      <c r="Q28" s="854"/>
      <c r="R28" s="854"/>
      <c r="S28" s="854"/>
      <c r="T28" s="854"/>
      <c r="U28" s="854"/>
      <c r="V28" s="854"/>
      <c r="W28" s="854"/>
      <c r="X28" s="854"/>
      <c r="Y28" s="58" t="s">
        <v>226</v>
      </c>
      <c r="Z28" s="842"/>
      <c r="AA28" s="600"/>
      <c r="AB28" s="600"/>
      <c r="AC28" s="600"/>
      <c r="AD28" s="600"/>
      <c r="AE28" s="600"/>
      <c r="AF28" s="600"/>
      <c r="AG28" s="600"/>
      <c r="AH28" s="600"/>
      <c r="AI28" s="600"/>
      <c r="AJ28" s="600"/>
      <c r="AK28" s="600"/>
      <c r="AL28" s="600"/>
      <c r="AM28" s="600"/>
      <c r="AN28" s="600"/>
      <c r="AO28" s="601"/>
      <c r="AP28" s="760"/>
      <c r="AQ28" s="598"/>
      <c r="AR28" s="598"/>
      <c r="AS28" s="598"/>
      <c r="AT28" s="598"/>
      <c r="AU28" s="763"/>
      <c r="AV28" s="763"/>
      <c r="AW28" s="763"/>
      <c r="AX28" s="763"/>
      <c r="AY28" s="763"/>
      <c r="AZ28" s="763"/>
      <c r="BA28" s="763"/>
      <c r="BB28" s="796"/>
      <c r="BC28" s="602"/>
      <c r="BD28" s="586"/>
      <c r="BE28" s="598"/>
      <c r="BF28" s="598"/>
      <c r="BG28" s="598"/>
      <c r="BH28" s="755"/>
      <c r="BI28" s="755"/>
      <c r="BJ28" s="755"/>
      <c r="BK28" s="755"/>
      <c r="BL28" s="755"/>
      <c r="BM28" s="755"/>
      <c r="BN28" s="755"/>
      <c r="BO28" s="587"/>
      <c r="BP28" s="587"/>
      <c r="BQ28" s="736"/>
      <c r="BR28" s="736"/>
      <c r="BS28" s="586" t="str">
        <f>IF(印刷データ!$AP$12="メーター必要","○","")</f>
        <v/>
      </c>
      <c r="BT28" s="586"/>
      <c r="BU28" s="587" t="s">
        <v>37</v>
      </c>
      <c r="BV28" s="587"/>
      <c r="BW28" s="587"/>
      <c r="BX28" s="587"/>
      <c r="BY28" s="587"/>
      <c r="BZ28" s="587"/>
      <c r="CA28" s="151"/>
      <c r="CB28" s="625"/>
      <c r="CC28" s="622" t="str">
        <f>IF(印刷データ!$AQ$12=0,"",印刷データ!$AQ$12)</f>
        <v/>
      </c>
      <c r="CD28" s="622"/>
      <c r="CE28" s="622"/>
      <c r="CF28" s="622"/>
      <c r="CG28" s="622"/>
      <c r="CH28" s="622"/>
      <c r="CI28" s="622"/>
      <c r="CJ28" s="622"/>
      <c r="CK28" s="622"/>
      <c r="CL28" s="622"/>
      <c r="CM28" s="622"/>
      <c r="CN28" s="622"/>
      <c r="CO28" s="622"/>
      <c r="CP28" s="622"/>
      <c r="CQ28" s="622"/>
      <c r="CR28" s="622"/>
      <c r="CS28" s="622"/>
      <c r="CT28" s="622"/>
      <c r="CU28" s="622"/>
      <c r="CV28" s="622"/>
      <c r="CW28" s="753"/>
      <c r="CX28" s="754"/>
      <c r="CY28" s="52"/>
      <c r="CZ28" s="172"/>
      <c r="DA28" s="172"/>
      <c r="DB28" s="172"/>
      <c r="DC28" s="172"/>
      <c r="DD28" s="172"/>
      <c r="DE28" s="172"/>
      <c r="DF28" s="172"/>
      <c r="DG28" s="172"/>
      <c r="DH28" s="172"/>
      <c r="DI28" s="172"/>
      <c r="DJ28" s="172"/>
      <c r="DK28" s="172"/>
      <c r="DL28" s="172"/>
      <c r="DM28" s="172"/>
      <c r="DN28" s="174"/>
      <c r="DO28" s="174"/>
      <c r="DP28" s="174"/>
      <c r="DQ28" s="174"/>
      <c r="DR28" s="174"/>
      <c r="DS28" s="174"/>
      <c r="DT28" s="174"/>
      <c r="DU28" s="174"/>
      <c r="DV28" s="174"/>
      <c r="DW28" s="172"/>
      <c r="DX28" s="172"/>
      <c r="DY28" s="172"/>
      <c r="DZ28" s="172"/>
      <c r="EA28" s="172"/>
      <c r="EB28" s="172"/>
      <c r="EC28" s="172"/>
      <c r="ED28" s="172"/>
      <c r="EE28" s="172"/>
      <c r="EF28" s="172"/>
      <c r="EG28" s="172"/>
      <c r="EH28" s="172"/>
      <c r="EI28" s="172"/>
      <c r="EJ28" s="172"/>
      <c r="EK28" s="172"/>
      <c r="EL28" s="172"/>
      <c r="EM28" s="172"/>
      <c r="EN28" s="172"/>
      <c r="EO28" s="172"/>
      <c r="EP28" s="172"/>
      <c r="EQ28" s="172"/>
      <c r="ER28" s="172"/>
      <c r="ES28" s="172"/>
      <c r="ET28" s="172"/>
      <c r="EU28" s="172"/>
      <c r="EV28" s="172"/>
      <c r="EW28" s="172"/>
      <c r="EX28" s="105"/>
      <c r="EY28" s="105"/>
      <c r="EZ28" s="105"/>
      <c r="FA28" s="105"/>
      <c r="FB28" s="105"/>
      <c r="FC28" s="105"/>
      <c r="FD28" s="105"/>
      <c r="FE28" s="105"/>
      <c r="FF28" s="105"/>
      <c r="FG28" s="105"/>
      <c r="FH28" s="105"/>
      <c r="FI28" s="105"/>
      <c r="FJ28" s="105"/>
      <c r="FK28" s="105"/>
      <c r="FL28" s="105"/>
      <c r="FM28" s="105"/>
      <c r="FN28" s="105"/>
      <c r="FO28" s="105"/>
      <c r="FP28" s="105"/>
      <c r="FQ28" s="105"/>
      <c r="FR28" s="105"/>
      <c r="FS28" s="105"/>
      <c r="FT28" s="105"/>
      <c r="FU28" s="105"/>
      <c r="FV28" s="105"/>
      <c r="FW28" s="105"/>
      <c r="FX28" s="105"/>
      <c r="FY28" s="105"/>
      <c r="FZ28" s="105"/>
      <c r="GA28" s="105"/>
      <c r="GB28" s="105"/>
      <c r="GC28" s="105"/>
      <c r="GD28" s="105"/>
      <c r="GE28" s="105"/>
      <c r="GF28" s="105"/>
      <c r="GG28" s="105"/>
      <c r="GH28" s="105"/>
      <c r="GI28" s="105"/>
      <c r="GJ28" s="105"/>
      <c r="GK28" s="105"/>
      <c r="GL28" s="105"/>
      <c r="GM28" s="105"/>
      <c r="GN28" s="105"/>
      <c r="GO28" s="105"/>
      <c r="GP28" s="105"/>
    </row>
    <row r="29" spans="1:198" s="108" customFormat="1" ht="15.75" customHeight="1" x14ac:dyDescent="0.15">
      <c r="A29" s="172"/>
      <c r="B29" s="172"/>
      <c r="C29" s="172"/>
      <c r="D29" s="173"/>
      <c r="E29" s="172"/>
      <c r="F29" s="172"/>
      <c r="G29" s="105"/>
      <c r="H29" s="51"/>
      <c r="I29" s="839" t="s">
        <v>399</v>
      </c>
      <c r="J29" s="840"/>
      <c r="K29" s="840"/>
      <c r="L29" s="840"/>
      <c r="M29" s="840"/>
      <c r="N29" s="840"/>
      <c r="O29" s="840"/>
      <c r="P29" s="840"/>
      <c r="Q29" s="840"/>
      <c r="R29" s="840"/>
      <c r="S29" s="840"/>
      <c r="T29" s="840"/>
      <c r="U29" s="840"/>
      <c r="V29" s="840"/>
      <c r="W29" s="840"/>
      <c r="X29" s="840"/>
      <c r="Y29" s="840"/>
      <c r="Z29" s="840"/>
      <c r="AA29" s="840"/>
      <c r="AB29" s="840"/>
      <c r="AC29" s="840"/>
      <c r="AD29" s="840"/>
      <c r="AE29" s="840"/>
      <c r="AF29" s="840"/>
      <c r="AG29" s="840"/>
      <c r="AH29" s="840"/>
      <c r="AI29" s="840"/>
      <c r="AJ29" s="840"/>
      <c r="AK29" s="840"/>
      <c r="AL29" s="840"/>
      <c r="AM29" s="840"/>
      <c r="AN29" s="840"/>
      <c r="AO29" s="841"/>
      <c r="AP29" s="810" t="s">
        <v>421</v>
      </c>
      <c r="AQ29" s="794"/>
      <c r="AR29" s="794"/>
      <c r="AS29" s="794"/>
      <c r="AT29" s="794"/>
      <c r="AU29" s="794"/>
      <c r="AV29" s="794"/>
      <c r="AW29" s="794"/>
      <c r="AX29" s="794"/>
      <c r="AY29" s="794"/>
      <c r="AZ29" s="794"/>
      <c r="BA29" s="794"/>
      <c r="BB29" s="795"/>
      <c r="BC29" s="585" t="str">
        <f>IF(印刷データ!$AR$12="〇","○","")</f>
        <v/>
      </c>
      <c r="BD29" s="586"/>
      <c r="BE29" s="598" t="s">
        <v>174</v>
      </c>
      <c r="BF29" s="598"/>
      <c r="BG29" s="598"/>
      <c r="BH29" s="593" t="s">
        <v>61</v>
      </c>
      <c r="BI29" s="593"/>
      <c r="BJ29" s="593"/>
      <c r="BK29" s="593"/>
      <c r="BL29" s="593"/>
      <c r="BM29" s="593"/>
      <c r="BN29" s="593"/>
      <c r="BO29" s="587" t="s">
        <v>345</v>
      </c>
      <c r="BP29" s="587"/>
      <c r="BQ29" s="736" t="s">
        <v>346</v>
      </c>
      <c r="BR29" s="736"/>
      <c r="BS29" s="586" t="str">
        <f>IF(OR(印刷データ!$AS$12="滝沢水道",印刷データ!$AS$12="雫石水道"),"○","")</f>
        <v/>
      </c>
      <c r="BT29" s="586"/>
      <c r="BU29" s="588" t="str">
        <f>IF(OR(印刷データ!$AS$12="滝沢水道",印刷データ!$AS$12="雫石水道"),印刷データ!$AS$12,"")</f>
        <v/>
      </c>
      <c r="BV29" s="588"/>
      <c r="BW29" s="588"/>
      <c r="BX29" s="588"/>
      <c r="BY29" s="588"/>
      <c r="BZ29" s="588"/>
      <c r="CA29" s="151" t="s">
        <v>347</v>
      </c>
      <c r="CB29" s="587" t="s">
        <v>9</v>
      </c>
      <c r="CC29" s="587"/>
      <c r="CD29" s="587"/>
      <c r="CE29" s="587"/>
      <c r="CF29" s="587"/>
      <c r="CG29" s="598" t="s">
        <v>40</v>
      </c>
      <c r="CH29" s="598"/>
      <c r="CI29" s="598" t="str">
        <f>IF(印刷データ!$AT$12=0,"",印刷データ!$AT$12)</f>
        <v/>
      </c>
      <c r="CJ29" s="598"/>
      <c r="CK29" s="598"/>
      <c r="CL29" s="598"/>
      <c r="CM29" s="598"/>
      <c r="CN29" s="598"/>
      <c r="CO29" s="598" t="s">
        <v>228</v>
      </c>
      <c r="CP29" s="598"/>
      <c r="CQ29" s="151" t="s">
        <v>229</v>
      </c>
      <c r="CR29" s="586" t="str">
        <f>IF(印刷データ!$AU$12="申請中","○","")</f>
        <v/>
      </c>
      <c r="CS29" s="586"/>
      <c r="CT29" s="598" t="s">
        <v>230</v>
      </c>
      <c r="CU29" s="598"/>
      <c r="CV29" s="598"/>
      <c r="CW29" s="598"/>
      <c r="CX29" s="624"/>
      <c r="CY29" s="52"/>
      <c r="CZ29" s="172"/>
      <c r="DA29" s="172"/>
      <c r="DB29" s="172"/>
      <c r="DC29" s="172"/>
      <c r="DD29" s="172"/>
      <c r="DE29" s="172"/>
      <c r="DF29" s="172"/>
      <c r="DG29" s="172"/>
      <c r="DH29" s="172"/>
      <c r="DI29" s="172"/>
      <c r="DJ29" s="172"/>
      <c r="DK29" s="172"/>
      <c r="DL29" s="172"/>
      <c r="DM29" s="172"/>
      <c r="DN29" s="174"/>
      <c r="DO29" s="174"/>
      <c r="DP29" s="174"/>
      <c r="DQ29" s="174"/>
      <c r="DR29" s="174"/>
      <c r="DS29" s="174"/>
      <c r="DT29" s="174"/>
      <c r="DU29" s="174"/>
      <c r="DV29" s="174"/>
      <c r="DW29" s="174"/>
      <c r="DX29" s="174"/>
      <c r="DY29" s="174"/>
      <c r="DZ29" s="174"/>
      <c r="EA29" s="172"/>
      <c r="EB29" s="172"/>
      <c r="EC29" s="172"/>
      <c r="ED29" s="172"/>
      <c r="EE29" s="172"/>
      <c r="EF29" s="172"/>
      <c r="EG29" s="172"/>
      <c r="EH29" s="172"/>
      <c r="EI29" s="172"/>
      <c r="EJ29" s="172"/>
      <c r="EK29" s="172"/>
      <c r="EL29" s="172"/>
      <c r="EM29" s="172"/>
      <c r="EN29" s="172"/>
      <c r="EO29" s="172"/>
      <c r="EP29" s="172"/>
      <c r="EQ29" s="172"/>
      <c r="ER29" s="172"/>
      <c r="ES29" s="172"/>
      <c r="ET29" s="172"/>
      <c r="EU29" s="172"/>
      <c r="EV29" s="172"/>
      <c r="EW29" s="172"/>
      <c r="EX29" s="105"/>
      <c r="EY29" s="105"/>
      <c r="EZ29" s="105"/>
      <c r="FA29" s="105"/>
      <c r="FB29" s="105"/>
      <c r="FC29" s="105"/>
      <c r="FD29" s="105"/>
      <c r="FE29" s="105"/>
      <c r="FF29" s="105"/>
      <c r="FG29" s="105"/>
      <c r="FH29" s="105"/>
      <c r="FI29" s="105"/>
      <c r="FJ29" s="105"/>
      <c r="FK29" s="105"/>
      <c r="FL29" s="105"/>
      <c r="FM29" s="105"/>
      <c r="FN29" s="105"/>
      <c r="FO29" s="105"/>
      <c r="FP29" s="105"/>
      <c r="FQ29" s="105"/>
      <c r="FR29" s="105"/>
      <c r="FS29" s="105"/>
      <c r="FT29" s="105"/>
      <c r="FU29" s="105"/>
      <c r="FV29" s="105"/>
      <c r="FW29" s="105"/>
      <c r="FX29" s="105"/>
      <c r="FY29" s="105"/>
      <c r="FZ29" s="105"/>
      <c r="GA29" s="105"/>
      <c r="GB29" s="105"/>
      <c r="GC29" s="105"/>
      <c r="GD29" s="105"/>
      <c r="GE29" s="105"/>
      <c r="GF29" s="105"/>
      <c r="GG29" s="105"/>
      <c r="GH29" s="105"/>
      <c r="GI29" s="105"/>
      <c r="GJ29" s="105"/>
      <c r="GK29" s="105"/>
      <c r="GL29" s="105"/>
      <c r="GM29" s="105"/>
      <c r="GN29" s="105"/>
      <c r="GO29" s="105"/>
      <c r="GP29" s="105"/>
    </row>
    <row r="30" spans="1:198" s="108" customFormat="1" ht="15.75" customHeight="1" x14ac:dyDescent="0.15">
      <c r="A30" s="172"/>
      <c r="B30" s="172"/>
      <c r="C30" s="172"/>
      <c r="D30" s="173"/>
      <c r="E30" s="172"/>
      <c r="F30" s="172"/>
      <c r="G30" s="105"/>
      <c r="H30" s="51"/>
      <c r="I30" s="292"/>
      <c r="J30" s="150"/>
      <c r="K30" s="150"/>
      <c r="L30" s="150"/>
      <c r="M30" s="150"/>
      <c r="N30" s="150"/>
      <c r="O30" s="150"/>
      <c r="P30" s="150"/>
      <c r="Q30" s="150"/>
      <c r="R30" s="150"/>
      <c r="S30" s="150"/>
      <c r="T30" s="150"/>
      <c r="U30" s="150"/>
      <c r="V30" s="150"/>
      <c r="W30" s="150"/>
      <c r="X30" s="150"/>
      <c r="Y30" s="150"/>
      <c r="Z30" s="713" t="s">
        <v>299</v>
      </c>
      <c r="AA30" s="656"/>
      <c r="AB30" s="656"/>
      <c r="AC30" s="656"/>
      <c r="AD30" s="656"/>
      <c r="AE30" s="656"/>
      <c r="AF30" s="656"/>
      <c r="AG30" s="656"/>
      <c r="AH30" s="656"/>
      <c r="AI30" s="656"/>
      <c r="AJ30" s="656"/>
      <c r="AK30" s="656"/>
      <c r="AL30" s="656"/>
      <c r="AM30" s="656"/>
      <c r="AN30" s="656"/>
      <c r="AO30" s="657"/>
      <c r="AP30" s="802" t="s">
        <v>85</v>
      </c>
      <c r="AQ30" s="803"/>
      <c r="AR30" s="843" t="s">
        <v>51</v>
      </c>
      <c r="AS30" s="844"/>
      <c r="AT30" s="844"/>
      <c r="AU30" s="844"/>
      <c r="AV30" s="844"/>
      <c r="AW30" s="844"/>
      <c r="AX30" s="844"/>
      <c r="AY30" s="844"/>
      <c r="AZ30" s="844"/>
      <c r="BA30" s="844"/>
      <c r="BB30" s="845"/>
      <c r="BC30" s="741"/>
      <c r="BD30" s="620"/>
      <c r="BE30" s="621"/>
      <c r="BF30" s="621"/>
      <c r="BG30" s="621"/>
      <c r="BH30" s="594"/>
      <c r="BI30" s="594"/>
      <c r="BJ30" s="594"/>
      <c r="BK30" s="594"/>
      <c r="BL30" s="594"/>
      <c r="BM30" s="594"/>
      <c r="BN30" s="594"/>
      <c r="BO30" s="590"/>
      <c r="BP30" s="590"/>
      <c r="BQ30" s="737"/>
      <c r="BR30" s="737"/>
      <c r="BS30" s="620" t="str">
        <f>IF(印刷データ!$AS$12="その他","○","")</f>
        <v/>
      </c>
      <c r="BT30" s="620"/>
      <c r="BU30" s="756" t="str">
        <f>IF(印刷データ!$AS$12="その他",印刷データ!$AS$12,"")</f>
        <v/>
      </c>
      <c r="BV30" s="756"/>
      <c r="BW30" s="756"/>
      <c r="BX30" s="756"/>
      <c r="BY30" s="756"/>
      <c r="BZ30" s="756"/>
      <c r="CA30" s="156" t="s">
        <v>347</v>
      </c>
      <c r="CB30" s="156" t="s">
        <v>176</v>
      </c>
      <c r="CC30" s="621"/>
      <c r="CD30" s="621"/>
      <c r="CE30" s="621"/>
      <c r="CF30" s="621"/>
      <c r="CG30" s="621"/>
      <c r="CH30" s="621"/>
      <c r="CI30" s="621"/>
      <c r="CJ30" s="621"/>
      <c r="CK30" s="621"/>
      <c r="CL30" s="621"/>
      <c r="CM30" s="621"/>
      <c r="CN30" s="621"/>
      <c r="CO30" s="621"/>
      <c r="CP30" s="621"/>
      <c r="CQ30" s="621"/>
      <c r="CR30" s="621"/>
      <c r="CS30" s="621"/>
      <c r="CT30" s="621"/>
      <c r="CU30" s="621"/>
      <c r="CV30" s="621"/>
      <c r="CW30" s="621" t="s">
        <v>177</v>
      </c>
      <c r="CX30" s="626"/>
      <c r="CY30" s="52"/>
      <c r="CZ30" s="172"/>
      <c r="DA30" s="172"/>
      <c r="DB30" s="172"/>
      <c r="DC30" s="172"/>
      <c r="DD30" s="172"/>
      <c r="DE30" s="172"/>
      <c r="DF30" s="172"/>
      <c r="DG30" s="172"/>
      <c r="DH30" s="172"/>
      <c r="DI30" s="172"/>
      <c r="DJ30" s="172"/>
      <c r="DK30" s="172"/>
      <c r="DL30" s="172"/>
      <c r="DM30" s="172"/>
      <c r="DN30" s="172"/>
      <c r="DO30" s="172"/>
      <c r="DP30" s="172"/>
      <c r="DQ30" s="172"/>
      <c r="DR30" s="172"/>
      <c r="DS30" s="172"/>
      <c r="DT30" s="172"/>
      <c r="DU30" s="172"/>
      <c r="DV30" s="172"/>
      <c r="DW30" s="172"/>
      <c r="DX30" s="172"/>
      <c r="DY30" s="172"/>
      <c r="DZ30" s="172"/>
      <c r="EA30" s="172"/>
      <c r="EB30" s="172"/>
      <c r="EC30" s="172"/>
      <c r="ED30" s="172"/>
      <c r="EE30" s="172"/>
      <c r="EF30" s="172"/>
      <c r="EG30" s="172"/>
      <c r="EH30" s="172"/>
      <c r="EI30" s="172"/>
      <c r="EJ30" s="172"/>
      <c r="EK30" s="172"/>
      <c r="EL30" s="172"/>
      <c r="EM30" s="172"/>
      <c r="EN30" s="172"/>
      <c r="EO30" s="172"/>
      <c r="EP30" s="172"/>
      <c r="EQ30" s="172"/>
      <c r="ER30" s="172"/>
      <c r="ES30" s="172"/>
      <c r="ET30" s="172"/>
      <c r="EU30" s="172"/>
      <c r="EV30" s="172"/>
      <c r="EW30" s="172"/>
      <c r="EX30" s="105"/>
      <c r="EY30" s="105"/>
      <c r="EZ30" s="105"/>
      <c r="FA30" s="105"/>
      <c r="FB30" s="105"/>
      <c r="FC30" s="105"/>
      <c r="FD30" s="105"/>
      <c r="FE30" s="105"/>
      <c r="FF30" s="105"/>
      <c r="FG30" s="105"/>
      <c r="FH30" s="105"/>
      <c r="FI30" s="105"/>
      <c r="FJ30" s="105"/>
      <c r="FK30" s="105"/>
      <c r="FL30" s="105"/>
      <c r="FM30" s="105"/>
      <c r="FN30" s="105"/>
      <c r="FO30" s="105"/>
      <c r="FP30" s="105"/>
      <c r="FQ30" s="105"/>
      <c r="FR30" s="105"/>
      <c r="FS30" s="105"/>
      <c r="FT30" s="105"/>
      <c r="FU30" s="105"/>
      <c r="FV30" s="105"/>
      <c r="FW30" s="105"/>
      <c r="FX30" s="105"/>
      <c r="FY30" s="105"/>
      <c r="FZ30" s="105"/>
      <c r="GA30" s="105"/>
      <c r="GB30" s="105"/>
      <c r="GC30" s="105"/>
      <c r="GD30" s="105"/>
      <c r="GE30" s="105"/>
      <c r="GF30" s="105"/>
      <c r="GG30" s="105"/>
      <c r="GH30" s="105"/>
      <c r="GI30" s="105"/>
      <c r="GJ30" s="105"/>
      <c r="GK30" s="105"/>
      <c r="GL30" s="105"/>
      <c r="GM30" s="105"/>
      <c r="GN30" s="105"/>
      <c r="GO30" s="105"/>
      <c r="GP30" s="105"/>
    </row>
    <row r="31" spans="1:198" s="108" customFormat="1" ht="15.75" customHeight="1" x14ac:dyDescent="0.15">
      <c r="A31" s="172"/>
      <c r="B31" s="172"/>
      <c r="C31" s="172"/>
      <c r="D31" s="173"/>
      <c r="E31" s="172"/>
      <c r="F31" s="172"/>
      <c r="G31" s="105"/>
      <c r="H31" s="51"/>
      <c r="I31" s="292"/>
      <c r="J31" s="282"/>
      <c r="K31" s="150"/>
      <c r="L31" s="150"/>
      <c r="M31" s="150"/>
      <c r="N31" s="150"/>
      <c r="O31" s="150"/>
      <c r="P31" s="150"/>
      <c r="Q31" s="150"/>
      <c r="R31" s="150"/>
      <c r="S31" s="150"/>
      <c r="T31" s="150"/>
      <c r="U31" s="150"/>
      <c r="V31" s="150"/>
      <c r="W31" s="150"/>
      <c r="X31" s="150"/>
      <c r="Y31" s="150"/>
      <c r="Z31" s="855" t="s">
        <v>355</v>
      </c>
      <c r="AA31" s="794"/>
      <c r="AB31" s="794"/>
      <c r="AC31" s="794"/>
      <c r="AD31" s="794"/>
      <c r="AE31" s="794"/>
      <c r="AF31" s="794"/>
      <c r="AG31" s="856"/>
      <c r="AH31" s="794" t="s">
        <v>356</v>
      </c>
      <c r="AI31" s="794"/>
      <c r="AJ31" s="794"/>
      <c r="AK31" s="794"/>
      <c r="AL31" s="794"/>
      <c r="AM31" s="794"/>
      <c r="AN31" s="794"/>
      <c r="AO31" s="795"/>
      <c r="AP31" s="811" t="s">
        <v>43</v>
      </c>
      <c r="AQ31" s="812"/>
      <c r="AR31" s="807" t="s">
        <v>46</v>
      </c>
      <c r="AS31" s="808"/>
      <c r="AT31" s="808"/>
      <c r="AU31" s="808"/>
      <c r="AV31" s="808"/>
      <c r="AW31" s="808"/>
      <c r="AX31" s="808"/>
      <c r="AY31" s="808"/>
      <c r="AZ31" s="808"/>
      <c r="BA31" s="808"/>
      <c r="BB31" s="809"/>
      <c r="BC31" s="778" t="s">
        <v>386</v>
      </c>
      <c r="BD31" s="779"/>
      <c r="BE31" s="779"/>
      <c r="BF31" s="779"/>
      <c r="BG31" s="779"/>
      <c r="BH31" s="779"/>
      <c r="BI31" s="779"/>
      <c r="BJ31" s="779"/>
      <c r="BK31" s="780"/>
      <c r="BL31" s="738" t="s">
        <v>38</v>
      </c>
      <c r="BM31" s="738"/>
      <c r="BN31" s="738"/>
      <c r="BO31" s="738"/>
      <c r="BP31" s="738"/>
      <c r="BQ31" s="738"/>
      <c r="BR31" s="738"/>
      <c r="BS31" s="738"/>
      <c r="BT31" s="757" t="str">
        <f>IF(指定店情報!$C$2="","",指定店情報!$C$2)</f>
        <v/>
      </c>
      <c r="BU31" s="757"/>
      <c r="BV31" s="757"/>
      <c r="BW31" s="757"/>
      <c r="BX31" s="757"/>
      <c r="BY31" s="757"/>
      <c r="BZ31" s="757"/>
      <c r="CA31" s="757"/>
      <c r="CB31" s="757"/>
      <c r="CC31" s="757"/>
      <c r="CD31" s="757"/>
      <c r="CE31" s="757"/>
      <c r="CF31" s="757"/>
      <c r="CG31" s="757"/>
      <c r="CH31" s="757"/>
      <c r="CI31" s="757"/>
      <c r="CJ31" s="757"/>
      <c r="CK31" s="757"/>
      <c r="CL31" s="757"/>
      <c r="CM31" s="757"/>
      <c r="CN31" s="757"/>
      <c r="CO31" s="757"/>
      <c r="CP31" s="757"/>
      <c r="CQ31" s="757"/>
      <c r="CR31" s="757"/>
      <c r="CS31" s="757"/>
      <c r="CT31" s="757"/>
      <c r="CU31" s="757"/>
      <c r="CV31" s="757"/>
      <c r="CW31" s="757"/>
      <c r="CX31" s="758"/>
      <c r="CY31" s="52"/>
      <c r="CZ31" s="172"/>
      <c r="DA31" s="172"/>
      <c r="DB31" s="172"/>
      <c r="DC31" s="172"/>
      <c r="DD31" s="172"/>
      <c r="DE31" s="172"/>
      <c r="DF31" s="172"/>
      <c r="DG31" s="172"/>
      <c r="DH31" s="172"/>
      <c r="DI31" s="172"/>
      <c r="DJ31" s="172"/>
      <c r="DK31" s="172"/>
      <c r="DL31" s="172"/>
      <c r="DM31" s="172"/>
      <c r="DN31" s="172"/>
      <c r="DO31" s="172"/>
      <c r="DP31" s="172"/>
      <c r="DQ31" s="172"/>
      <c r="DR31" s="172"/>
      <c r="DS31" s="172"/>
      <c r="DT31" s="172"/>
      <c r="DU31" s="172"/>
      <c r="DV31" s="172"/>
      <c r="DW31" s="172"/>
      <c r="DX31" s="172"/>
      <c r="DY31" s="172"/>
      <c r="DZ31" s="172"/>
      <c r="EA31" s="172"/>
      <c r="EB31" s="172"/>
      <c r="EC31" s="172"/>
      <c r="ED31" s="172"/>
      <c r="EE31" s="172"/>
      <c r="EF31" s="172"/>
      <c r="EG31" s="172"/>
      <c r="EH31" s="172"/>
      <c r="EI31" s="172"/>
      <c r="EJ31" s="172"/>
      <c r="EK31" s="172"/>
      <c r="EL31" s="172"/>
      <c r="EM31" s="172"/>
      <c r="EN31" s="172"/>
      <c r="EO31" s="172"/>
      <c r="EP31" s="172"/>
      <c r="EQ31" s="172"/>
      <c r="ER31" s="172"/>
      <c r="ES31" s="172"/>
      <c r="ET31" s="172"/>
      <c r="EU31" s="172"/>
      <c r="EV31" s="172"/>
      <c r="EW31" s="172"/>
      <c r="EX31" s="105"/>
      <c r="EY31" s="105"/>
      <c r="EZ31" s="105"/>
      <c r="FA31" s="105"/>
      <c r="FB31" s="105"/>
      <c r="FC31" s="105"/>
      <c r="FD31" s="105"/>
      <c r="FE31" s="105"/>
      <c r="FF31" s="105"/>
      <c r="FG31" s="105"/>
      <c r="FH31" s="105"/>
      <c r="FI31" s="105"/>
      <c r="FJ31" s="105"/>
      <c r="FK31" s="105"/>
      <c r="FL31" s="105"/>
      <c r="FM31" s="105"/>
      <c r="FN31" s="105"/>
      <c r="FO31" s="105"/>
      <c r="FP31" s="105"/>
      <c r="FQ31" s="105"/>
      <c r="FR31" s="105"/>
      <c r="FS31" s="105"/>
      <c r="FT31" s="105"/>
      <c r="FU31" s="105"/>
      <c r="FV31" s="105"/>
      <c r="FW31" s="105"/>
      <c r="FX31" s="105"/>
      <c r="FY31" s="105"/>
      <c r="FZ31" s="105"/>
      <c r="GA31" s="105"/>
      <c r="GB31" s="105"/>
      <c r="GC31" s="105"/>
      <c r="GD31" s="105"/>
      <c r="GE31" s="105"/>
      <c r="GF31" s="105"/>
      <c r="GG31" s="105"/>
      <c r="GH31" s="105"/>
      <c r="GI31" s="105"/>
      <c r="GJ31" s="105"/>
      <c r="GK31" s="105"/>
      <c r="GL31" s="105"/>
      <c r="GM31" s="105"/>
      <c r="GN31" s="105"/>
      <c r="GO31" s="105"/>
      <c r="GP31" s="105"/>
    </row>
    <row r="32" spans="1:198" s="108" customFormat="1" ht="15.75" customHeight="1" x14ac:dyDescent="0.15">
      <c r="A32" s="172"/>
      <c r="B32" s="172"/>
      <c r="C32" s="172"/>
      <c r="D32" s="173"/>
      <c r="E32" s="172"/>
      <c r="F32" s="172"/>
      <c r="G32" s="105"/>
      <c r="H32" s="51"/>
      <c r="I32" s="144"/>
      <c r="J32" s="150"/>
      <c r="K32" s="150"/>
      <c r="L32" s="150"/>
      <c r="M32" s="150"/>
      <c r="N32" s="150"/>
      <c r="O32" s="150"/>
      <c r="P32" s="150"/>
      <c r="Q32" s="150"/>
      <c r="R32" s="150"/>
      <c r="S32" s="150"/>
      <c r="T32" s="150"/>
      <c r="U32" s="150"/>
      <c r="V32" s="150"/>
      <c r="W32" s="150"/>
      <c r="X32" s="150"/>
      <c r="Y32" s="150"/>
      <c r="Z32" s="672"/>
      <c r="AA32" s="673"/>
      <c r="AB32" s="673"/>
      <c r="AC32" s="673"/>
      <c r="AD32" s="673"/>
      <c r="AE32" s="673"/>
      <c r="AF32" s="673"/>
      <c r="AG32" s="683"/>
      <c r="AH32" s="641"/>
      <c r="AI32" s="641"/>
      <c r="AJ32" s="641"/>
      <c r="AK32" s="641"/>
      <c r="AL32" s="641"/>
      <c r="AM32" s="641"/>
      <c r="AN32" s="641"/>
      <c r="AO32" s="642"/>
      <c r="AP32" s="811" t="s">
        <v>44</v>
      </c>
      <c r="AQ32" s="812"/>
      <c r="AR32" s="807" t="s">
        <v>47</v>
      </c>
      <c r="AS32" s="808"/>
      <c r="AT32" s="808"/>
      <c r="AU32" s="808"/>
      <c r="AV32" s="808"/>
      <c r="AW32" s="808"/>
      <c r="AX32" s="808"/>
      <c r="AY32" s="808"/>
      <c r="AZ32" s="808"/>
      <c r="BA32" s="808"/>
      <c r="BB32" s="809"/>
      <c r="BC32" s="781"/>
      <c r="BD32" s="781"/>
      <c r="BE32" s="781"/>
      <c r="BF32" s="781"/>
      <c r="BG32" s="781"/>
      <c r="BH32" s="781"/>
      <c r="BI32" s="781"/>
      <c r="BJ32" s="781"/>
      <c r="BK32" s="782"/>
      <c r="BL32" s="799" t="s">
        <v>579</v>
      </c>
      <c r="BM32" s="799"/>
      <c r="BN32" s="799"/>
      <c r="BO32" s="799"/>
      <c r="BP32" s="799"/>
      <c r="BQ32" s="799"/>
      <c r="BR32" s="799"/>
      <c r="BS32" s="799"/>
      <c r="BT32" s="702" t="str">
        <f>IF(指定店情報!$C$3="","",指定店情報!$C$3)</f>
        <v/>
      </c>
      <c r="BU32" s="817"/>
      <c r="BV32" s="817"/>
      <c r="BW32" s="817"/>
      <c r="BX32" s="817"/>
      <c r="BY32" s="817"/>
      <c r="BZ32" s="817"/>
      <c r="CA32" s="817"/>
      <c r="CB32" s="817"/>
      <c r="CC32" s="817"/>
      <c r="CD32" s="817"/>
      <c r="CE32" s="817"/>
      <c r="CF32" s="817"/>
      <c r="CG32" s="817"/>
      <c r="CH32" s="817"/>
      <c r="CI32" s="817"/>
      <c r="CJ32" s="817"/>
      <c r="CK32" s="817"/>
      <c r="CL32" s="817"/>
      <c r="CM32" s="817"/>
      <c r="CN32" s="817"/>
      <c r="CO32" s="817"/>
      <c r="CP32" s="817"/>
      <c r="CQ32" s="817"/>
      <c r="CR32" s="817"/>
      <c r="CS32" s="817"/>
      <c r="CT32" s="817"/>
      <c r="CU32" s="817"/>
      <c r="CV32" s="817"/>
      <c r="CW32" s="817"/>
      <c r="CX32" s="818"/>
      <c r="CY32" s="52"/>
      <c r="CZ32" s="172"/>
      <c r="DA32" s="172"/>
      <c r="DB32" s="172"/>
      <c r="DC32" s="172"/>
      <c r="DD32" s="172"/>
      <c r="DE32" s="172"/>
      <c r="DF32" s="172"/>
      <c r="DG32" s="172"/>
      <c r="DH32" s="172"/>
      <c r="DI32" s="172"/>
      <c r="DJ32" s="172"/>
      <c r="DK32" s="172"/>
      <c r="DL32" s="172"/>
      <c r="DM32" s="172"/>
      <c r="DN32" s="172"/>
      <c r="DO32" s="172"/>
      <c r="DP32" s="172"/>
      <c r="DQ32" s="172"/>
      <c r="DR32" s="172"/>
      <c r="DS32" s="172"/>
      <c r="DT32" s="172"/>
      <c r="DU32" s="172"/>
      <c r="DV32" s="172"/>
      <c r="DW32" s="172"/>
      <c r="DX32" s="172"/>
      <c r="DY32" s="172"/>
      <c r="DZ32" s="172"/>
      <c r="EA32" s="172"/>
      <c r="EB32" s="172"/>
      <c r="EC32" s="172"/>
      <c r="ED32" s="172"/>
      <c r="EE32" s="172"/>
      <c r="EF32" s="172"/>
      <c r="EG32" s="172"/>
      <c r="EH32" s="172"/>
      <c r="EI32" s="172"/>
      <c r="EJ32" s="172"/>
      <c r="EK32" s="172"/>
      <c r="EL32" s="172"/>
      <c r="EM32" s="172"/>
      <c r="EN32" s="172"/>
      <c r="EO32" s="172"/>
      <c r="EP32" s="172"/>
      <c r="EQ32" s="172"/>
      <c r="ER32" s="172"/>
      <c r="ES32" s="172"/>
      <c r="ET32" s="172"/>
      <c r="EU32" s="172"/>
      <c r="EV32" s="172"/>
      <c r="EW32" s="172"/>
      <c r="EX32" s="105"/>
      <c r="EY32" s="105"/>
      <c r="EZ32" s="105"/>
      <c r="FA32" s="105"/>
      <c r="FB32" s="105"/>
      <c r="FC32" s="105"/>
      <c r="FD32" s="105"/>
      <c r="FE32" s="105"/>
      <c r="FF32" s="105"/>
      <c r="FG32" s="105"/>
      <c r="FH32" s="105"/>
      <c r="FI32" s="105"/>
      <c r="FJ32" s="105"/>
      <c r="FK32" s="105"/>
      <c r="FL32" s="105"/>
      <c r="FM32" s="105"/>
      <c r="FN32" s="105"/>
      <c r="FO32" s="105"/>
      <c r="FP32" s="105"/>
      <c r="FQ32" s="105"/>
      <c r="FR32" s="105"/>
      <c r="FS32" s="105"/>
      <c r="FT32" s="105"/>
      <c r="FU32" s="105"/>
      <c r="FV32" s="105"/>
      <c r="FW32" s="105"/>
      <c r="FX32" s="105"/>
      <c r="FY32" s="105"/>
      <c r="FZ32" s="105"/>
      <c r="GA32" s="105"/>
      <c r="GB32" s="105"/>
      <c r="GC32" s="105"/>
      <c r="GD32" s="105"/>
      <c r="GE32" s="105"/>
      <c r="GF32" s="105"/>
      <c r="GG32" s="105"/>
      <c r="GH32" s="105"/>
      <c r="GI32" s="105"/>
      <c r="GJ32" s="105"/>
      <c r="GK32" s="105"/>
      <c r="GL32" s="105"/>
      <c r="GM32" s="105"/>
      <c r="GN32" s="105"/>
      <c r="GO32" s="105"/>
      <c r="GP32" s="105"/>
    </row>
    <row r="33" spans="1:198" s="108" customFormat="1" ht="15.75" customHeight="1" x14ac:dyDescent="0.15">
      <c r="A33" s="172"/>
      <c r="B33" s="172"/>
      <c r="C33" s="172"/>
      <c r="D33" s="173"/>
      <c r="E33" s="172"/>
      <c r="F33" s="172"/>
      <c r="G33" s="105"/>
      <c r="H33" s="51"/>
      <c r="I33" s="144"/>
      <c r="J33" s="150"/>
      <c r="K33" s="150"/>
      <c r="L33" s="150"/>
      <c r="M33" s="150"/>
      <c r="N33" s="150"/>
      <c r="O33" s="150"/>
      <c r="P33" s="150"/>
      <c r="Q33" s="150"/>
      <c r="R33" s="150"/>
      <c r="S33" s="150"/>
      <c r="T33" s="150"/>
      <c r="U33" s="150"/>
      <c r="V33" s="150"/>
      <c r="W33" s="150"/>
      <c r="X33" s="150"/>
      <c r="Y33" s="150"/>
      <c r="Z33" s="672"/>
      <c r="AA33" s="673"/>
      <c r="AB33" s="673"/>
      <c r="AC33" s="673"/>
      <c r="AD33" s="673"/>
      <c r="AE33" s="673"/>
      <c r="AF33" s="673"/>
      <c r="AG33" s="683"/>
      <c r="AH33" s="641"/>
      <c r="AI33" s="641"/>
      <c r="AJ33" s="641"/>
      <c r="AK33" s="641"/>
      <c r="AL33" s="641"/>
      <c r="AM33" s="641"/>
      <c r="AN33" s="641"/>
      <c r="AO33" s="642"/>
      <c r="AP33" s="811" t="s">
        <v>45</v>
      </c>
      <c r="AQ33" s="812"/>
      <c r="AR33" s="807" t="s">
        <v>41</v>
      </c>
      <c r="AS33" s="808"/>
      <c r="AT33" s="808"/>
      <c r="AU33" s="808"/>
      <c r="AV33" s="808"/>
      <c r="AW33" s="808"/>
      <c r="AX33" s="808"/>
      <c r="AY33" s="808"/>
      <c r="AZ33" s="808"/>
      <c r="BA33" s="808"/>
      <c r="BB33" s="809"/>
      <c r="BC33" s="783"/>
      <c r="BD33" s="783"/>
      <c r="BE33" s="783"/>
      <c r="BF33" s="783"/>
      <c r="BG33" s="783"/>
      <c r="BH33" s="783"/>
      <c r="BI33" s="783"/>
      <c r="BJ33" s="783"/>
      <c r="BK33" s="784"/>
      <c r="BL33" s="739" t="s">
        <v>389</v>
      </c>
      <c r="BM33" s="739"/>
      <c r="BN33" s="739"/>
      <c r="BO33" s="739"/>
      <c r="BP33" s="739"/>
      <c r="BQ33" s="739"/>
      <c r="BR33" s="739"/>
      <c r="BS33" s="739"/>
      <c r="BT33" s="790" t="str">
        <f>IF(指定店情報!$C$4="","",指定店情報!$C$4)</f>
        <v/>
      </c>
      <c r="BU33" s="790"/>
      <c r="BV33" s="790"/>
      <c r="BW33" s="790"/>
      <c r="BX33" s="790"/>
      <c r="BY33" s="790"/>
      <c r="BZ33" s="790"/>
      <c r="CA33" s="790"/>
      <c r="CB33" s="790"/>
      <c r="CC33" s="790"/>
      <c r="CD33" s="790"/>
      <c r="CE33" s="790"/>
      <c r="CF33" s="790"/>
      <c r="CG33" s="790"/>
      <c r="CH33" s="790"/>
      <c r="CI33" s="790"/>
      <c r="CJ33" s="790"/>
      <c r="CK33" s="790"/>
      <c r="CL33" s="790"/>
      <c r="CM33" s="790"/>
      <c r="CN33" s="790"/>
      <c r="CO33" s="790"/>
      <c r="CP33" s="790"/>
      <c r="CQ33" s="790"/>
      <c r="CR33" s="790"/>
      <c r="CS33" s="790"/>
      <c r="CT33" s="790"/>
      <c r="CU33" s="790"/>
      <c r="CV33" s="615"/>
      <c r="CW33" s="615"/>
      <c r="CX33" s="616"/>
      <c r="CY33" s="52"/>
      <c r="CZ33" s="172"/>
      <c r="DA33" s="172"/>
      <c r="DB33" s="172"/>
      <c r="DC33" s="172"/>
      <c r="DD33" s="172"/>
      <c r="DE33" s="172"/>
      <c r="DF33" s="172"/>
      <c r="DG33" s="172"/>
      <c r="DH33" s="172"/>
      <c r="DI33" s="172"/>
      <c r="DJ33" s="172"/>
      <c r="DK33" s="172"/>
      <c r="DL33" s="172"/>
      <c r="DM33" s="172"/>
      <c r="DN33" s="172"/>
      <c r="DO33" s="172"/>
      <c r="DP33" s="172"/>
      <c r="DQ33" s="172"/>
      <c r="DR33" s="172"/>
      <c r="DS33" s="172"/>
      <c r="DT33" s="172"/>
      <c r="DU33" s="172"/>
      <c r="DV33" s="172"/>
      <c r="DW33" s="172"/>
      <c r="DX33" s="172"/>
      <c r="DY33" s="172"/>
      <c r="DZ33" s="172"/>
      <c r="EA33" s="172"/>
      <c r="EB33" s="172"/>
      <c r="EC33" s="172"/>
      <c r="ED33" s="172"/>
      <c r="EE33" s="172"/>
      <c r="EF33" s="172"/>
      <c r="EG33" s="172"/>
      <c r="EH33" s="172"/>
      <c r="EI33" s="172"/>
      <c r="EJ33" s="172"/>
      <c r="EK33" s="172"/>
      <c r="EL33" s="172"/>
      <c r="EM33" s="172"/>
      <c r="EN33" s="172"/>
      <c r="EO33" s="172"/>
      <c r="EP33" s="172"/>
      <c r="EQ33" s="172"/>
      <c r="ER33" s="172"/>
      <c r="ES33" s="172"/>
      <c r="ET33" s="172"/>
      <c r="EU33" s="172"/>
      <c r="EV33" s="172"/>
      <c r="EW33" s="172"/>
      <c r="EX33" s="105"/>
      <c r="EY33" s="105"/>
      <c r="EZ33" s="105"/>
      <c r="FA33" s="105"/>
      <c r="FB33" s="105"/>
      <c r="FC33" s="105"/>
      <c r="FD33" s="105"/>
      <c r="FE33" s="105"/>
      <c r="FF33" s="105"/>
      <c r="FG33" s="105"/>
      <c r="FH33" s="105"/>
      <c r="FI33" s="105"/>
      <c r="FJ33" s="105"/>
      <c r="FK33" s="105"/>
      <c r="FL33" s="105"/>
      <c r="FM33" s="105"/>
      <c r="FN33" s="105"/>
      <c r="FO33" s="105"/>
      <c r="FP33" s="105"/>
      <c r="FQ33" s="105"/>
      <c r="FR33" s="105"/>
      <c r="FS33" s="105"/>
      <c r="FT33" s="105"/>
      <c r="FU33" s="105"/>
      <c r="FV33" s="105"/>
      <c r="FW33" s="105"/>
      <c r="FX33" s="105"/>
      <c r="FY33" s="105"/>
      <c r="FZ33" s="105"/>
      <c r="GA33" s="105"/>
      <c r="GB33" s="105"/>
      <c r="GC33" s="105"/>
      <c r="GD33" s="105"/>
      <c r="GE33" s="105"/>
      <c r="GF33" s="105"/>
      <c r="GG33" s="105"/>
      <c r="GH33" s="105"/>
      <c r="GI33" s="105"/>
      <c r="GJ33" s="105"/>
      <c r="GK33" s="105"/>
      <c r="GL33" s="105"/>
      <c r="GM33" s="105"/>
      <c r="GN33" s="105"/>
      <c r="GO33" s="105"/>
      <c r="GP33" s="105"/>
    </row>
    <row r="34" spans="1:198" s="108" customFormat="1" ht="15.75" customHeight="1" x14ac:dyDescent="0.15">
      <c r="A34" s="172"/>
      <c r="B34" s="172"/>
      <c r="C34" s="172"/>
      <c r="D34" s="173"/>
      <c r="E34" s="172"/>
      <c r="F34" s="172"/>
      <c r="G34" s="105"/>
      <c r="H34" s="51"/>
      <c r="I34" s="144"/>
      <c r="J34" s="150"/>
      <c r="K34" s="150"/>
      <c r="L34" s="150"/>
      <c r="M34" s="150"/>
      <c r="N34" s="150"/>
      <c r="O34" s="150"/>
      <c r="P34" s="150"/>
      <c r="Q34" s="150"/>
      <c r="R34" s="150"/>
      <c r="S34" s="150"/>
      <c r="T34" s="150"/>
      <c r="U34" s="150"/>
      <c r="V34" s="150"/>
      <c r="W34" s="150"/>
      <c r="X34" s="150"/>
      <c r="Y34" s="150"/>
      <c r="Z34" s="835"/>
      <c r="AA34" s="836"/>
      <c r="AB34" s="836"/>
      <c r="AC34" s="836"/>
      <c r="AD34" s="836"/>
      <c r="AE34" s="836"/>
      <c r="AF34" s="836"/>
      <c r="AG34" s="837"/>
      <c r="AH34" s="644"/>
      <c r="AI34" s="644"/>
      <c r="AJ34" s="644"/>
      <c r="AK34" s="644"/>
      <c r="AL34" s="644"/>
      <c r="AM34" s="644"/>
      <c r="AN34" s="644"/>
      <c r="AO34" s="645"/>
      <c r="AP34" s="846"/>
      <c r="AQ34" s="847"/>
      <c r="AR34" s="848"/>
      <c r="AS34" s="849"/>
      <c r="AT34" s="849"/>
      <c r="AU34" s="849"/>
      <c r="AV34" s="849"/>
      <c r="AW34" s="849"/>
      <c r="AX34" s="849"/>
      <c r="AY34" s="849"/>
      <c r="AZ34" s="849"/>
      <c r="BA34" s="849"/>
      <c r="BB34" s="850"/>
      <c r="BC34" s="604" t="s">
        <v>313</v>
      </c>
      <c r="BD34" s="597"/>
      <c r="BE34" s="597"/>
      <c r="BF34" s="597"/>
      <c r="BG34" s="597"/>
      <c r="BH34" s="597"/>
      <c r="BI34" s="597"/>
      <c r="BJ34" s="597"/>
      <c r="BK34" s="746"/>
      <c r="BL34" s="738" t="s">
        <v>10</v>
      </c>
      <c r="BM34" s="738"/>
      <c r="BN34" s="738"/>
      <c r="BO34" s="738"/>
      <c r="BP34" s="738"/>
      <c r="BQ34" s="738"/>
      <c r="BR34" s="738"/>
      <c r="BS34" s="738"/>
      <c r="BT34" s="757" t="str">
        <f>IF(印刷データ!$AV$12=0,"",印刷データ!$AV$12)</f>
        <v/>
      </c>
      <c r="BU34" s="757"/>
      <c r="BV34" s="757"/>
      <c r="BW34" s="757"/>
      <c r="BX34" s="757"/>
      <c r="BY34" s="757"/>
      <c r="BZ34" s="757"/>
      <c r="CA34" s="757"/>
      <c r="CB34" s="757"/>
      <c r="CC34" s="757"/>
      <c r="CD34" s="757"/>
      <c r="CE34" s="757"/>
      <c r="CF34" s="757"/>
      <c r="CG34" s="757"/>
      <c r="CH34" s="757"/>
      <c r="CI34" s="757"/>
      <c r="CJ34" s="757"/>
      <c r="CK34" s="757"/>
      <c r="CL34" s="757"/>
      <c r="CM34" s="757"/>
      <c r="CN34" s="757"/>
      <c r="CO34" s="757"/>
      <c r="CP34" s="757"/>
      <c r="CQ34" s="757"/>
      <c r="CR34" s="757"/>
      <c r="CS34" s="757"/>
      <c r="CT34" s="757"/>
      <c r="CU34" s="757"/>
      <c r="CV34" s="757"/>
      <c r="CW34" s="757"/>
      <c r="CX34" s="758"/>
      <c r="CY34" s="52"/>
      <c r="CZ34" s="172"/>
      <c r="DA34" s="172"/>
      <c r="DB34" s="172"/>
      <c r="DC34" s="172"/>
      <c r="DD34" s="172"/>
      <c r="DE34" s="172"/>
      <c r="DF34" s="172"/>
      <c r="DG34" s="172"/>
      <c r="DH34" s="172"/>
      <c r="DI34" s="172"/>
      <c r="DJ34" s="172"/>
      <c r="DK34" s="172"/>
      <c r="DL34" s="172"/>
      <c r="DM34" s="172"/>
      <c r="DN34" s="172"/>
      <c r="DO34" s="172"/>
      <c r="DP34" s="172"/>
      <c r="DQ34" s="172"/>
      <c r="DR34" s="172"/>
      <c r="DS34" s="172"/>
      <c r="DT34" s="172"/>
      <c r="DU34" s="172"/>
      <c r="DV34" s="172"/>
      <c r="DW34" s="172"/>
      <c r="DX34" s="172"/>
      <c r="DY34" s="172"/>
      <c r="DZ34" s="172"/>
      <c r="EA34" s="172"/>
      <c r="EB34" s="172"/>
      <c r="EC34" s="172"/>
      <c r="ED34" s="172"/>
      <c r="EE34" s="172"/>
      <c r="EF34" s="172"/>
      <c r="EG34" s="172"/>
      <c r="EH34" s="172"/>
      <c r="EI34" s="172"/>
      <c r="EJ34" s="172"/>
      <c r="EK34" s="172"/>
      <c r="EL34" s="172"/>
      <c r="EM34" s="172"/>
      <c r="EN34" s="172"/>
      <c r="EO34" s="172"/>
      <c r="EP34" s="172"/>
      <c r="EQ34" s="172"/>
      <c r="ER34" s="172"/>
      <c r="ES34" s="172"/>
      <c r="ET34" s="172"/>
      <c r="EU34" s="172"/>
      <c r="EV34" s="172"/>
      <c r="EW34" s="172"/>
      <c r="EX34" s="105"/>
      <c r="EY34" s="105"/>
      <c r="EZ34" s="105"/>
      <c r="FA34" s="105"/>
      <c r="FB34" s="105"/>
      <c r="FC34" s="105"/>
      <c r="FD34" s="105"/>
      <c r="FE34" s="105"/>
      <c r="FF34" s="105"/>
      <c r="FG34" s="105"/>
      <c r="FH34" s="105"/>
      <c r="FI34" s="105"/>
      <c r="FJ34" s="105"/>
      <c r="FK34" s="105"/>
      <c r="FL34" s="105"/>
      <c r="FM34" s="105"/>
      <c r="FN34" s="105"/>
      <c r="FO34" s="105"/>
      <c r="FP34" s="105"/>
      <c r="FQ34" s="105"/>
      <c r="FR34" s="105"/>
      <c r="FS34" s="105"/>
      <c r="FT34" s="105"/>
      <c r="FU34" s="105"/>
      <c r="FV34" s="105"/>
      <c r="FW34" s="105"/>
      <c r="FX34" s="105"/>
      <c r="FY34" s="105"/>
      <c r="FZ34" s="105"/>
      <c r="GA34" s="105"/>
      <c r="GB34" s="105"/>
      <c r="GC34" s="105"/>
      <c r="GD34" s="105"/>
      <c r="GE34" s="105"/>
      <c r="GF34" s="105"/>
      <c r="GG34" s="105"/>
      <c r="GH34" s="105"/>
      <c r="GI34" s="105"/>
      <c r="GJ34" s="105"/>
      <c r="GK34" s="105"/>
      <c r="GL34" s="105"/>
      <c r="GM34" s="105"/>
      <c r="GN34" s="105"/>
      <c r="GO34" s="105"/>
      <c r="GP34" s="105"/>
    </row>
    <row r="35" spans="1:198" s="108" customFormat="1" ht="15.75" customHeight="1" x14ac:dyDescent="0.15">
      <c r="A35" s="172"/>
      <c r="B35" s="172"/>
      <c r="C35" s="172"/>
      <c r="D35" s="173"/>
      <c r="E35" s="172"/>
      <c r="F35" s="172"/>
      <c r="G35" s="105"/>
      <c r="H35" s="51"/>
      <c r="I35" s="284"/>
      <c r="J35" s="161"/>
      <c r="K35" s="161"/>
      <c r="L35" s="161"/>
      <c r="M35" s="161"/>
      <c r="N35" s="161"/>
      <c r="O35" s="161"/>
      <c r="P35" s="161"/>
      <c r="Q35" s="161"/>
      <c r="R35" s="161"/>
      <c r="S35" s="161"/>
      <c r="T35" s="161"/>
      <c r="U35" s="161"/>
      <c r="V35" s="161"/>
      <c r="W35" s="161"/>
      <c r="X35" s="161"/>
      <c r="Y35" s="161"/>
      <c r="Z35" s="307"/>
      <c r="AA35" s="161"/>
      <c r="AB35" s="161"/>
      <c r="AC35" s="161"/>
      <c r="AD35" s="161"/>
      <c r="AE35" s="161"/>
      <c r="AF35" s="161"/>
      <c r="AG35" s="161"/>
      <c r="AH35" s="161"/>
      <c r="AI35" s="161"/>
      <c r="AJ35" s="161"/>
      <c r="AK35" s="161"/>
      <c r="AL35" s="161"/>
      <c r="AM35" s="161"/>
      <c r="AN35" s="161"/>
      <c r="AO35" s="285"/>
      <c r="AP35" s="838" t="s">
        <v>50</v>
      </c>
      <c r="AQ35" s="838"/>
      <c r="AR35" s="838"/>
      <c r="AS35" s="838"/>
      <c r="AT35" s="838"/>
      <c r="AU35" s="838"/>
      <c r="AV35" s="838"/>
      <c r="AW35" s="838"/>
      <c r="AX35" s="838"/>
      <c r="AY35" s="838"/>
      <c r="AZ35" s="838"/>
      <c r="BA35" s="838"/>
      <c r="BB35" s="859"/>
      <c r="BC35" s="600"/>
      <c r="BD35" s="600"/>
      <c r="BE35" s="600"/>
      <c r="BF35" s="600"/>
      <c r="BG35" s="600"/>
      <c r="BH35" s="600"/>
      <c r="BI35" s="600"/>
      <c r="BJ35" s="600"/>
      <c r="BK35" s="601"/>
      <c r="BL35" s="740" t="s">
        <v>39</v>
      </c>
      <c r="BM35" s="740"/>
      <c r="BN35" s="740"/>
      <c r="BO35" s="740"/>
      <c r="BP35" s="740"/>
      <c r="BQ35" s="740"/>
      <c r="BR35" s="740"/>
      <c r="BS35" s="740"/>
      <c r="BT35" s="617" t="str">
        <f>IF(印刷データ!$AW$12=0,"",印刷データ!$AW$12)</f>
        <v/>
      </c>
      <c r="BU35" s="617"/>
      <c r="BV35" s="617"/>
      <c r="BW35" s="617"/>
      <c r="BX35" s="617"/>
      <c r="BY35" s="617"/>
      <c r="BZ35" s="617"/>
      <c r="CA35" s="617"/>
      <c r="CB35" s="617"/>
      <c r="CC35" s="617"/>
      <c r="CD35" s="617"/>
      <c r="CE35" s="617"/>
      <c r="CF35" s="617"/>
      <c r="CG35" s="617"/>
      <c r="CH35" s="617"/>
      <c r="CI35" s="617"/>
      <c r="CJ35" s="617"/>
      <c r="CK35" s="617"/>
      <c r="CL35" s="617"/>
      <c r="CM35" s="617"/>
      <c r="CN35" s="617"/>
      <c r="CO35" s="617"/>
      <c r="CP35" s="617"/>
      <c r="CQ35" s="617"/>
      <c r="CR35" s="617"/>
      <c r="CS35" s="617"/>
      <c r="CT35" s="617"/>
      <c r="CU35" s="617"/>
      <c r="CV35" s="618"/>
      <c r="CW35" s="618"/>
      <c r="CX35" s="619"/>
      <c r="CY35" s="52"/>
      <c r="CZ35" s="172"/>
      <c r="DA35" s="172"/>
      <c r="DB35" s="172"/>
      <c r="DC35" s="172"/>
      <c r="DD35" s="172"/>
      <c r="DE35" s="172"/>
      <c r="DF35" s="172"/>
      <c r="DG35" s="172"/>
      <c r="DH35" s="172"/>
      <c r="DI35" s="172"/>
      <c r="DJ35" s="172"/>
      <c r="DK35" s="172"/>
      <c r="DL35" s="172"/>
      <c r="DM35" s="172"/>
      <c r="DN35" s="172"/>
      <c r="DO35" s="172"/>
      <c r="DP35" s="172"/>
      <c r="DQ35" s="172"/>
      <c r="DR35" s="172"/>
      <c r="DS35" s="172"/>
      <c r="DT35" s="172"/>
      <c r="DU35" s="172"/>
      <c r="DV35" s="172"/>
      <c r="DW35" s="172"/>
      <c r="DX35" s="172"/>
      <c r="DY35" s="172"/>
      <c r="DZ35" s="172"/>
      <c r="EA35" s="172"/>
      <c r="EB35" s="172"/>
      <c r="EC35" s="172"/>
      <c r="ED35" s="172"/>
      <c r="EE35" s="172"/>
      <c r="EF35" s="172"/>
      <c r="EG35" s="172"/>
      <c r="EH35" s="172"/>
      <c r="EI35" s="172"/>
      <c r="EJ35" s="172"/>
      <c r="EK35" s="172"/>
      <c r="EL35" s="172"/>
      <c r="EM35" s="172"/>
      <c r="EN35" s="172"/>
      <c r="EO35" s="172"/>
      <c r="EP35" s="172"/>
      <c r="EQ35" s="172"/>
      <c r="ER35" s="172"/>
      <c r="ES35" s="172"/>
      <c r="ET35" s="172"/>
      <c r="EU35" s="172"/>
      <c r="EV35" s="172"/>
      <c r="EW35" s="172"/>
      <c r="EX35" s="105"/>
      <c r="EY35" s="105"/>
      <c r="EZ35" s="105"/>
      <c r="FA35" s="105"/>
      <c r="FB35" s="105"/>
      <c r="FC35" s="105"/>
      <c r="FD35" s="105"/>
      <c r="FE35" s="105"/>
      <c r="FF35" s="105"/>
      <c r="FG35" s="105"/>
      <c r="FH35" s="105"/>
      <c r="FI35" s="105"/>
      <c r="FJ35" s="105"/>
      <c r="FK35" s="105"/>
      <c r="FL35" s="105"/>
      <c r="FM35" s="105"/>
      <c r="FN35" s="105"/>
      <c r="FO35" s="105"/>
      <c r="FP35" s="105"/>
      <c r="FQ35" s="105"/>
      <c r="FR35" s="105"/>
      <c r="FS35" s="105"/>
      <c r="FT35" s="105"/>
      <c r="FU35" s="105"/>
      <c r="FV35" s="105"/>
      <c r="FW35" s="105"/>
      <c r="FX35" s="105"/>
      <c r="FY35" s="105"/>
      <c r="FZ35" s="105"/>
      <c r="GA35" s="105"/>
      <c r="GB35" s="105"/>
      <c r="GC35" s="105"/>
      <c r="GD35" s="105"/>
      <c r="GE35" s="105"/>
      <c r="GF35" s="105"/>
      <c r="GG35" s="105"/>
      <c r="GH35" s="105"/>
      <c r="GI35" s="105"/>
      <c r="GJ35" s="105"/>
      <c r="GK35" s="105"/>
      <c r="GL35" s="105"/>
      <c r="GM35" s="105"/>
      <c r="GN35" s="105"/>
      <c r="GO35" s="105"/>
      <c r="GP35" s="105"/>
    </row>
    <row r="36" spans="1:198" s="108" customFormat="1" ht="13.5" customHeight="1" x14ac:dyDescent="0.15">
      <c r="A36" s="172"/>
      <c r="B36" s="172"/>
      <c r="C36" s="172"/>
      <c r="D36" s="173"/>
      <c r="E36" s="172"/>
      <c r="F36" s="172"/>
      <c r="G36" s="105"/>
      <c r="H36" s="51"/>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28"/>
      <c r="AY36" s="728"/>
      <c r="AZ36" s="728"/>
      <c r="BA36" s="728"/>
      <c r="BB36" s="728"/>
      <c r="BC36" s="728"/>
      <c r="BD36" s="728"/>
      <c r="BE36" s="728"/>
      <c r="BF36" s="728"/>
      <c r="BG36" s="728"/>
      <c r="BH36" s="728"/>
      <c r="BI36" s="728"/>
      <c r="BJ36" s="728"/>
      <c r="BK36" s="728"/>
      <c r="BL36" s="728"/>
      <c r="BM36" s="728"/>
      <c r="BN36" s="728"/>
      <c r="BO36" s="728"/>
      <c r="BP36" s="728"/>
      <c r="BQ36" s="728"/>
      <c r="BR36" s="728"/>
      <c r="BS36" s="728"/>
      <c r="BT36" s="728"/>
      <c r="BU36" s="728"/>
      <c r="BV36" s="728"/>
      <c r="BW36" s="728"/>
      <c r="BX36" s="728"/>
      <c r="BY36" s="728"/>
      <c r="BZ36" s="728"/>
      <c r="CA36" s="728"/>
      <c r="CB36" s="728"/>
      <c r="CC36" s="728"/>
      <c r="CD36" s="728"/>
      <c r="CE36" s="728"/>
      <c r="CF36" s="728"/>
      <c r="CG36" s="728"/>
      <c r="CH36" s="728"/>
      <c r="CI36" s="728"/>
      <c r="CJ36" s="728"/>
      <c r="CK36" s="728"/>
      <c r="CL36" s="728"/>
      <c r="CM36" s="728"/>
      <c r="CN36" s="728"/>
      <c r="CO36" s="728"/>
      <c r="CP36" s="728"/>
      <c r="CQ36" s="728"/>
      <c r="CR36" s="728"/>
      <c r="CS36" s="728"/>
      <c r="CT36" s="728"/>
      <c r="CU36" s="728"/>
      <c r="CV36" s="728"/>
      <c r="CW36" s="728"/>
      <c r="CX36" s="728"/>
      <c r="CY36" s="52"/>
      <c r="CZ36" s="172"/>
      <c r="DA36" s="172"/>
      <c r="DB36" s="172"/>
      <c r="DC36" s="172"/>
      <c r="DD36" s="172"/>
      <c r="DE36" s="172"/>
      <c r="DF36" s="172"/>
      <c r="DG36" s="172"/>
      <c r="DH36" s="172"/>
      <c r="DI36" s="172"/>
      <c r="DJ36" s="172"/>
      <c r="DK36" s="172"/>
      <c r="DL36" s="172"/>
      <c r="DM36" s="172"/>
      <c r="DN36" s="172"/>
      <c r="DO36" s="172"/>
      <c r="DP36" s="172"/>
      <c r="DQ36" s="172"/>
      <c r="DR36" s="172"/>
      <c r="DS36" s="172"/>
      <c r="DT36" s="172"/>
      <c r="DU36" s="172"/>
      <c r="DV36" s="172"/>
      <c r="DW36" s="172"/>
      <c r="DX36" s="172"/>
      <c r="DY36" s="172"/>
      <c r="DZ36" s="172"/>
      <c r="EA36" s="172"/>
      <c r="EB36" s="172"/>
      <c r="EC36" s="172"/>
      <c r="ED36" s="172"/>
      <c r="EE36" s="172"/>
      <c r="EF36" s="172"/>
      <c r="EG36" s="172"/>
      <c r="EH36" s="172"/>
      <c r="EI36" s="172"/>
      <c r="EJ36" s="172"/>
      <c r="EK36" s="172"/>
      <c r="EL36" s="172"/>
      <c r="EM36" s="172"/>
      <c r="EN36" s="172"/>
      <c r="EO36" s="172"/>
      <c r="EP36" s="172"/>
      <c r="EQ36" s="172"/>
      <c r="ER36" s="172"/>
      <c r="ES36" s="172"/>
      <c r="ET36" s="172"/>
      <c r="EU36" s="172"/>
      <c r="EV36" s="172"/>
      <c r="EW36" s="172"/>
      <c r="EX36" s="105"/>
      <c r="EY36" s="105"/>
      <c r="EZ36" s="105"/>
      <c r="FA36" s="105"/>
      <c r="FB36" s="105"/>
      <c r="FC36" s="105"/>
      <c r="FD36" s="105"/>
      <c r="FE36" s="105"/>
      <c r="FF36" s="105"/>
      <c r="FG36" s="105"/>
      <c r="FH36" s="105"/>
      <c r="FI36" s="105"/>
      <c r="FJ36" s="105"/>
      <c r="FK36" s="105"/>
      <c r="FL36" s="105"/>
      <c r="FM36" s="105"/>
      <c r="FN36" s="105"/>
      <c r="FO36" s="105"/>
      <c r="FP36" s="105"/>
      <c r="FQ36" s="105"/>
      <c r="FR36" s="105"/>
      <c r="FS36" s="105"/>
      <c r="FT36" s="105"/>
      <c r="FU36" s="105"/>
      <c r="FV36" s="105"/>
      <c r="FW36" s="105"/>
      <c r="FX36" s="105"/>
      <c r="FY36" s="105"/>
      <c r="FZ36" s="105"/>
      <c r="GA36" s="105"/>
      <c r="GB36" s="105"/>
      <c r="GC36" s="105"/>
      <c r="GD36" s="105"/>
      <c r="GE36" s="105"/>
      <c r="GF36" s="105"/>
      <c r="GG36" s="105"/>
      <c r="GH36" s="105"/>
      <c r="GI36" s="105"/>
      <c r="GJ36" s="105"/>
      <c r="GK36" s="105"/>
      <c r="GL36" s="105"/>
      <c r="GM36" s="105"/>
      <c r="GN36" s="105"/>
      <c r="GO36" s="105"/>
      <c r="GP36" s="105"/>
    </row>
    <row r="37" spans="1:198" s="108" customFormat="1" ht="7.5" customHeight="1" thickBot="1" x14ac:dyDescent="0.2">
      <c r="A37" s="172"/>
      <c r="B37" s="172"/>
      <c r="C37" s="172"/>
      <c r="D37" s="173"/>
      <c r="E37" s="172"/>
      <c r="F37" s="172"/>
      <c r="G37" s="105"/>
      <c r="H37" s="59"/>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1"/>
      <c r="CZ37" s="172"/>
      <c r="DA37" s="172"/>
      <c r="DB37" s="172"/>
      <c r="DC37" s="172"/>
      <c r="DD37" s="172"/>
      <c r="DE37" s="172"/>
      <c r="DF37" s="172"/>
      <c r="DG37" s="172"/>
      <c r="DH37" s="172"/>
      <c r="DI37" s="172"/>
      <c r="DJ37" s="172"/>
      <c r="DK37" s="172"/>
      <c r="DL37" s="172"/>
      <c r="DM37" s="172"/>
      <c r="DN37" s="172"/>
      <c r="DO37" s="172"/>
      <c r="DP37" s="172"/>
      <c r="DQ37" s="172"/>
      <c r="DR37" s="172"/>
      <c r="DS37" s="172"/>
      <c r="DT37" s="172"/>
      <c r="DU37" s="172"/>
      <c r="DV37" s="172"/>
      <c r="DW37" s="172"/>
      <c r="DX37" s="172"/>
      <c r="DY37" s="172"/>
      <c r="DZ37" s="172"/>
      <c r="EA37" s="172"/>
      <c r="EB37" s="172"/>
      <c r="EC37" s="172"/>
      <c r="ED37" s="172"/>
      <c r="EE37" s="172"/>
      <c r="EF37" s="172"/>
      <c r="EG37" s="172"/>
      <c r="EH37" s="172"/>
      <c r="EI37" s="172"/>
      <c r="EJ37" s="172"/>
      <c r="EK37" s="172"/>
      <c r="EL37" s="172"/>
      <c r="EM37" s="172"/>
      <c r="EN37" s="172"/>
      <c r="EO37" s="172"/>
      <c r="EP37" s="172"/>
      <c r="EQ37" s="172"/>
      <c r="ER37" s="172"/>
      <c r="ES37" s="172"/>
      <c r="ET37" s="172"/>
      <c r="EU37" s="172"/>
      <c r="EV37" s="172"/>
      <c r="EW37" s="172"/>
      <c r="EX37" s="105"/>
      <c r="EY37" s="105"/>
      <c r="EZ37" s="105"/>
      <c r="FA37" s="105"/>
      <c r="FB37" s="105"/>
      <c r="FC37" s="105"/>
      <c r="FD37" s="105"/>
      <c r="FE37" s="105"/>
      <c r="FF37" s="105"/>
      <c r="FG37" s="105"/>
      <c r="FH37" s="105"/>
      <c r="FI37" s="105"/>
      <c r="FJ37" s="105"/>
      <c r="FK37" s="105"/>
      <c r="FL37" s="105"/>
      <c r="FM37" s="105"/>
      <c r="FN37" s="105"/>
      <c r="FO37" s="105"/>
      <c r="FP37" s="105"/>
      <c r="FQ37" s="105"/>
      <c r="FR37" s="105"/>
      <c r="FS37" s="105"/>
      <c r="FT37" s="105"/>
      <c r="FU37" s="105"/>
      <c r="FV37" s="105"/>
      <c r="FW37" s="105"/>
      <c r="FX37" s="105"/>
      <c r="FY37" s="105"/>
      <c r="FZ37" s="105"/>
      <c r="GA37" s="105"/>
      <c r="GB37" s="105"/>
      <c r="GC37" s="105"/>
      <c r="GD37" s="105"/>
      <c r="GE37" s="105"/>
      <c r="GF37" s="105"/>
      <c r="GG37" s="105"/>
      <c r="GH37" s="105"/>
      <c r="GI37" s="105"/>
      <c r="GJ37" s="105"/>
      <c r="GK37" s="105"/>
      <c r="GL37" s="105"/>
      <c r="GM37" s="105"/>
      <c r="GN37" s="105"/>
      <c r="GO37" s="105"/>
      <c r="GP37" s="105"/>
    </row>
    <row r="38" spans="1:198" s="108" customFormat="1" ht="7.5" customHeight="1" x14ac:dyDescent="0.15">
      <c r="A38" s="172"/>
      <c r="B38" s="172"/>
      <c r="C38" s="172"/>
      <c r="D38" s="173"/>
      <c r="E38" s="172"/>
      <c r="F38" s="172"/>
      <c r="G38" s="172"/>
      <c r="H38" s="172"/>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5"/>
      <c r="CY38" s="172"/>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2"/>
      <c r="DZ38" s="172"/>
      <c r="EA38" s="172"/>
      <c r="EB38" s="172"/>
      <c r="EC38" s="172"/>
      <c r="ED38" s="172"/>
      <c r="EE38" s="172"/>
      <c r="EF38" s="172"/>
      <c r="EG38" s="172"/>
      <c r="EH38" s="172"/>
      <c r="EI38" s="172"/>
      <c r="EJ38" s="172"/>
      <c r="EK38" s="172"/>
      <c r="EL38" s="172"/>
      <c r="EM38" s="172"/>
      <c r="EN38" s="172"/>
      <c r="EO38" s="172"/>
      <c r="EP38" s="172"/>
      <c r="EQ38" s="172"/>
      <c r="ER38" s="172"/>
      <c r="ES38" s="172"/>
      <c r="ET38" s="172"/>
      <c r="EU38" s="172"/>
      <c r="EV38" s="172"/>
      <c r="EW38" s="172"/>
      <c r="EX38" s="105"/>
      <c r="EY38" s="105"/>
      <c r="EZ38" s="105"/>
      <c r="FA38" s="105"/>
      <c r="FB38" s="105"/>
      <c r="FC38" s="105"/>
      <c r="FD38" s="105"/>
      <c r="FE38" s="105"/>
      <c r="FF38" s="105"/>
      <c r="FG38" s="105"/>
      <c r="FH38" s="105"/>
      <c r="FI38" s="105"/>
      <c r="FJ38" s="105"/>
      <c r="FK38" s="105"/>
      <c r="FL38" s="105"/>
      <c r="FM38" s="105"/>
      <c r="FN38" s="105"/>
      <c r="FO38" s="105"/>
      <c r="FP38" s="105"/>
      <c r="FQ38" s="105"/>
      <c r="FR38" s="105"/>
      <c r="FS38" s="105"/>
      <c r="FT38" s="105"/>
      <c r="FU38" s="105"/>
      <c r="FV38" s="105"/>
      <c r="FW38" s="105"/>
      <c r="FX38" s="105"/>
      <c r="FY38" s="105"/>
      <c r="FZ38" s="105"/>
      <c r="GA38" s="105"/>
      <c r="GB38" s="105"/>
      <c r="GC38" s="105"/>
      <c r="GD38" s="105"/>
      <c r="GE38" s="105"/>
      <c r="GF38" s="105"/>
      <c r="GG38" s="105"/>
      <c r="GH38" s="105"/>
      <c r="GI38" s="105"/>
      <c r="GJ38" s="105"/>
      <c r="GK38" s="105"/>
      <c r="GL38" s="105"/>
      <c r="GM38" s="105"/>
      <c r="GN38" s="105"/>
      <c r="GO38" s="105"/>
      <c r="GP38" s="105"/>
    </row>
    <row r="39" spans="1:198" s="108" customFormat="1" ht="7.5" customHeight="1" thickBot="1" x14ac:dyDescent="0.2">
      <c r="A39" s="172"/>
      <c r="B39" s="172"/>
      <c r="C39" s="172"/>
      <c r="D39" s="173"/>
      <c r="E39" s="172"/>
      <c r="F39" s="172"/>
      <c r="G39" s="172"/>
      <c r="H39" s="172"/>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5"/>
      <c r="CY39" s="172"/>
      <c r="CZ39" s="172"/>
      <c r="DA39" s="172"/>
      <c r="DB39" s="172"/>
      <c r="DC39" s="172"/>
      <c r="DD39" s="172"/>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c r="EA39" s="172"/>
      <c r="EB39" s="172"/>
      <c r="EC39" s="172"/>
      <c r="ED39" s="172"/>
      <c r="EE39" s="172"/>
      <c r="EF39" s="172"/>
      <c r="EG39" s="172"/>
      <c r="EH39" s="172"/>
      <c r="EI39" s="172"/>
      <c r="EJ39" s="172"/>
      <c r="EK39" s="172"/>
      <c r="EL39" s="172"/>
      <c r="EM39" s="172"/>
      <c r="EN39" s="172"/>
      <c r="EO39" s="172"/>
      <c r="EP39" s="172"/>
      <c r="EQ39" s="172"/>
      <c r="ER39" s="172"/>
      <c r="ES39" s="172"/>
      <c r="ET39" s="172"/>
      <c r="EU39" s="172"/>
      <c r="EV39" s="172"/>
      <c r="EW39" s="172"/>
      <c r="EX39" s="105"/>
      <c r="EY39" s="105"/>
      <c r="EZ39" s="105"/>
      <c r="FA39" s="105"/>
      <c r="FB39" s="105"/>
      <c r="FC39" s="105"/>
      <c r="FD39" s="105"/>
      <c r="FE39" s="105"/>
      <c r="FF39" s="105"/>
      <c r="FG39" s="105"/>
      <c r="FH39" s="105"/>
      <c r="FI39" s="105"/>
      <c r="FJ39" s="105"/>
      <c r="FK39" s="105"/>
      <c r="FL39" s="105"/>
      <c r="FM39" s="105"/>
      <c r="FN39" s="105"/>
      <c r="FO39" s="105"/>
      <c r="FP39" s="105"/>
      <c r="FQ39" s="105"/>
      <c r="FR39" s="105"/>
      <c r="FS39" s="105"/>
      <c r="FT39" s="105"/>
      <c r="FU39" s="105"/>
      <c r="FV39" s="105"/>
      <c r="FW39" s="105"/>
      <c r="FX39" s="105"/>
      <c r="FY39" s="105"/>
      <c r="FZ39" s="105"/>
      <c r="GA39" s="105"/>
      <c r="GB39" s="105"/>
      <c r="GC39" s="105"/>
      <c r="GD39" s="105"/>
      <c r="GE39" s="105"/>
      <c r="GF39" s="105"/>
      <c r="GG39" s="105"/>
      <c r="GH39" s="105"/>
      <c r="GI39" s="105"/>
      <c r="GJ39" s="105"/>
      <c r="GK39" s="105"/>
      <c r="GL39" s="105"/>
      <c r="GM39" s="105"/>
      <c r="GN39" s="105"/>
      <c r="GO39" s="105"/>
      <c r="GP39" s="105"/>
    </row>
    <row r="40" spans="1:198" s="108" customFormat="1" ht="7.5" customHeight="1" x14ac:dyDescent="0.15">
      <c r="A40" s="172"/>
      <c r="B40" s="172"/>
      <c r="C40" s="172"/>
      <c r="D40" s="173"/>
      <c r="E40" s="172"/>
      <c r="F40" s="172"/>
      <c r="G40" s="172"/>
      <c r="H40" s="47"/>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9"/>
      <c r="CY40" s="50"/>
      <c r="CZ40" s="172"/>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2"/>
      <c r="DZ40" s="172"/>
      <c r="EA40" s="172"/>
      <c r="EB40" s="172"/>
      <c r="EC40" s="172"/>
      <c r="ED40" s="172"/>
      <c r="EE40" s="172"/>
      <c r="EF40" s="172"/>
      <c r="EG40" s="172"/>
      <c r="EH40" s="172"/>
      <c r="EI40" s="172"/>
      <c r="EJ40" s="172"/>
      <c r="EK40" s="172"/>
      <c r="EL40" s="172"/>
      <c r="EM40" s="172"/>
      <c r="EN40" s="172"/>
      <c r="EO40" s="172"/>
      <c r="EP40" s="172"/>
      <c r="EQ40" s="172"/>
      <c r="ER40" s="172"/>
      <c r="ES40" s="172"/>
      <c r="ET40" s="172"/>
      <c r="EU40" s="172"/>
      <c r="EV40" s="172"/>
      <c r="EW40" s="172"/>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5"/>
      <c r="GD40" s="105"/>
      <c r="GE40" s="105"/>
      <c r="GF40" s="105"/>
      <c r="GG40" s="105"/>
      <c r="GH40" s="105"/>
      <c r="GI40" s="105"/>
      <c r="GJ40" s="105"/>
      <c r="GK40" s="105"/>
      <c r="GL40" s="105"/>
      <c r="GM40" s="105"/>
      <c r="GN40" s="105"/>
      <c r="GO40" s="105"/>
      <c r="GP40" s="105"/>
    </row>
    <row r="41" spans="1:198" s="108" customFormat="1" ht="14.25" customHeight="1" x14ac:dyDescent="0.15">
      <c r="A41" s="172"/>
      <c r="B41" s="172"/>
      <c r="C41" s="172"/>
      <c r="D41" s="173"/>
      <c r="E41" s="172"/>
      <c r="F41" s="172"/>
      <c r="G41" s="172"/>
      <c r="H41" s="51"/>
      <c r="I41" s="702" t="s">
        <v>489</v>
      </c>
      <c r="J41" s="702"/>
      <c r="K41" s="702"/>
      <c r="L41" s="702"/>
      <c r="M41" s="702"/>
      <c r="N41" s="702"/>
      <c r="O41" s="702"/>
      <c r="P41" s="702"/>
      <c r="Q41" s="702"/>
      <c r="R41" s="702"/>
      <c r="S41" s="702"/>
      <c r="T41" s="702"/>
      <c r="U41" s="702"/>
      <c r="V41" s="702"/>
      <c r="W41" s="702"/>
      <c r="X41" s="702"/>
      <c r="Y41" s="702"/>
      <c r="Z41" s="702"/>
      <c r="AA41" s="702"/>
      <c r="AB41" s="702"/>
      <c r="AC41" s="702"/>
      <c r="AD41" s="702"/>
      <c r="AE41" s="702"/>
      <c r="AF41" s="702"/>
      <c r="AG41" s="702"/>
      <c r="AH41" s="702"/>
      <c r="AI41" s="702"/>
      <c r="AJ41" s="702"/>
      <c r="AK41" s="702"/>
      <c r="AL41" s="702"/>
      <c r="AM41" s="702"/>
      <c r="AN41" s="702"/>
      <c r="AO41" s="702"/>
      <c r="AP41" s="702"/>
      <c r="AQ41" s="702"/>
      <c r="AR41" s="702"/>
      <c r="AS41" s="702"/>
      <c r="AT41" s="702"/>
      <c r="AU41" s="702"/>
      <c r="AV41" s="702"/>
      <c r="AW41" s="702"/>
      <c r="AX41" s="702"/>
      <c r="AY41" s="702"/>
      <c r="AZ41" s="702"/>
      <c r="BA41" s="702"/>
      <c r="BB41" s="702"/>
      <c r="BC41" s="702"/>
      <c r="BD41" s="702"/>
      <c r="BE41" s="702"/>
      <c r="BF41" s="702"/>
      <c r="BG41" s="702"/>
      <c r="BH41" s="702"/>
      <c r="BI41" s="702"/>
      <c r="BJ41" s="702"/>
      <c r="BK41" s="702"/>
      <c r="BL41" s="702"/>
      <c r="BM41" s="702"/>
      <c r="BN41" s="702"/>
      <c r="BO41" s="702"/>
      <c r="BP41" s="702"/>
      <c r="BQ41" s="702"/>
      <c r="BR41" s="702"/>
      <c r="BS41" s="702"/>
      <c r="BT41" s="702"/>
      <c r="BU41" s="702"/>
      <c r="BV41" s="702"/>
      <c r="BW41" s="702"/>
      <c r="BX41" s="702"/>
      <c r="BY41" s="702"/>
      <c r="BZ41" s="702"/>
      <c r="CA41" s="702"/>
      <c r="CB41" s="702"/>
      <c r="CC41" s="702"/>
      <c r="CD41" s="702"/>
      <c r="CE41" s="702"/>
      <c r="CF41" s="702"/>
      <c r="CG41" s="702"/>
      <c r="CH41" s="702"/>
      <c r="CI41" s="702"/>
      <c r="CJ41" s="702"/>
      <c r="CK41" s="702"/>
      <c r="CL41" s="702"/>
      <c r="CM41" s="702"/>
      <c r="CN41" s="702"/>
      <c r="CO41" s="702"/>
      <c r="CP41" s="702"/>
      <c r="CQ41" s="702"/>
      <c r="CR41" s="702"/>
      <c r="CS41" s="702"/>
      <c r="CT41" s="702"/>
      <c r="CU41" s="702"/>
      <c r="CV41" s="702"/>
      <c r="CW41" s="702"/>
      <c r="CX41" s="702"/>
      <c r="CY41" s="52"/>
      <c r="CZ41" s="172"/>
      <c r="DA41" s="172"/>
      <c r="DB41" s="172"/>
      <c r="DC41" s="172"/>
      <c r="DD41" s="172"/>
      <c r="DE41" s="172"/>
      <c r="DF41" s="172"/>
      <c r="DG41" s="172"/>
      <c r="DH41" s="172"/>
      <c r="DI41" s="172"/>
      <c r="DJ41" s="172"/>
      <c r="DK41" s="172"/>
      <c r="DL41" s="172"/>
      <c r="DM41" s="172"/>
      <c r="DN41" s="172"/>
      <c r="DO41" s="172"/>
      <c r="DP41" s="172"/>
      <c r="DQ41" s="172"/>
      <c r="DR41" s="172"/>
      <c r="DS41" s="172"/>
      <c r="DT41" s="172"/>
      <c r="DU41" s="172"/>
      <c r="DV41" s="172"/>
      <c r="DW41" s="172"/>
      <c r="DX41" s="172"/>
      <c r="DY41" s="172"/>
      <c r="DZ41" s="172"/>
      <c r="EA41" s="172"/>
      <c r="EB41" s="172"/>
      <c r="EC41" s="172"/>
      <c r="ED41" s="172"/>
      <c r="EE41" s="172"/>
      <c r="EF41" s="172"/>
      <c r="EG41" s="172"/>
      <c r="EH41" s="172"/>
      <c r="EI41" s="172"/>
      <c r="EJ41" s="172"/>
      <c r="EK41" s="172"/>
      <c r="EL41" s="172"/>
      <c r="EM41" s="172"/>
      <c r="EN41" s="172"/>
      <c r="EO41" s="172"/>
      <c r="EP41" s="172"/>
      <c r="EQ41" s="172"/>
      <c r="ER41" s="172"/>
      <c r="ES41" s="172"/>
      <c r="ET41" s="172"/>
      <c r="EU41" s="172"/>
      <c r="EV41" s="172"/>
      <c r="EW41" s="172"/>
      <c r="EX41" s="105"/>
      <c r="EY41" s="105"/>
      <c r="EZ41" s="105"/>
      <c r="FA41" s="105"/>
      <c r="FB41" s="105"/>
      <c r="FC41" s="105"/>
      <c r="FD41" s="105"/>
      <c r="FE41" s="105"/>
      <c r="FF41" s="105"/>
      <c r="FG41" s="105"/>
      <c r="FH41" s="105"/>
      <c r="FI41" s="105"/>
      <c r="FJ41" s="105"/>
      <c r="FK41" s="105"/>
      <c r="FL41" s="105"/>
      <c r="FM41" s="105"/>
      <c r="FN41" s="105"/>
      <c r="FO41" s="105"/>
      <c r="FP41" s="105"/>
      <c r="FQ41" s="105"/>
      <c r="FR41" s="105"/>
      <c r="FS41" s="105"/>
      <c r="FT41" s="105"/>
      <c r="FU41" s="105"/>
      <c r="FV41" s="105"/>
      <c r="FW41" s="105"/>
      <c r="FX41" s="105"/>
      <c r="FY41" s="105"/>
      <c r="FZ41" s="105"/>
      <c r="GA41" s="105"/>
      <c r="GB41" s="105"/>
      <c r="GC41" s="105"/>
      <c r="GD41" s="105"/>
      <c r="GE41" s="105"/>
      <c r="GF41" s="105"/>
      <c r="GG41" s="105"/>
      <c r="GH41" s="105"/>
      <c r="GI41" s="105"/>
      <c r="GJ41" s="105"/>
      <c r="GK41" s="105"/>
      <c r="GL41" s="105"/>
      <c r="GM41" s="105"/>
      <c r="GN41" s="105"/>
      <c r="GO41" s="105"/>
      <c r="GP41" s="105"/>
    </row>
    <row r="42" spans="1:198" s="108" customFormat="1" ht="15" customHeight="1" x14ac:dyDescent="0.15">
      <c r="A42" s="172"/>
      <c r="B42" s="172"/>
      <c r="C42" s="172"/>
      <c r="D42" s="173"/>
      <c r="E42" s="172"/>
      <c r="F42" s="172"/>
      <c r="G42" s="172"/>
      <c r="H42" s="51"/>
      <c r="I42" s="719"/>
      <c r="J42" s="720"/>
      <c r="K42" s="720"/>
      <c r="L42" s="720"/>
      <c r="M42" s="720"/>
      <c r="N42" s="720"/>
      <c r="O42" s="720"/>
      <c r="P42" s="720"/>
      <c r="Q42" s="720"/>
      <c r="R42" s="720"/>
      <c r="S42" s="720"/>
      <c r="T42" s="720"/>
      <c r="U42" s="720"/>
      <c r="V42" s="723" t="s">
        <v>432</v>
      </c>
      <c r="W42" s="723"/>
      <c r="X42" s="723"/>
      <c r="Y42" s="723"/>
      <c r="Z42" s="723"/>
      <c r="AA42" s="723"/>
      <c r="AB42" s="723"/>
      <c r="AC42" s="723"/>
      <c r="AD42" s="723"/>
      <c r="AE42" s="723"/>
      <c r="AF42" s="723"/>
      <c r="AG42" s="723"/>
      <c r="AH42" s="723"/>
      <c r="AI42" s="723"/>
      <c r="AJ42" s="723"/>
      <c r="AK42" s="723"/>
      <c r="AL42" s="723"/>
      <c r="AM42" s="723"/>
      <c r="AN42" s="723"/>
      <c r="AO42" s="723"/>
      <c r="AP42" s="723"/>
      <c r="AQ42" s="723"/>
      <c r="AR42" s="723"/>
      <c r="AS42" s="723"/>
      <c r="AT42" s="723"/>
      <c r="AU42" s="723"/>
      <c r="AV42" s="723"/>
      <c r="AW42" s="723"/>
      <c r="AX42" s="723"/>
      <c r="AY42" s="723"/>
      <c r="AZ42" s="723"/>
      <c r="BA42" s="723"/>
      <c r="BB42" s="724"/>
      <c r="BC42" s="687" t="s">
        <v>27</v>
      </c>
      <c r="BD42" s="688"/>
      <c r="BE42" s="689"/>
      <c r="BF42" s="658" t="s">
        <v>397</v>
      </c>
      <c r="BG42" s="659"/>
      <c r="BH42" s="659"/>
      <c r="BI42" s="659"/>
      <c r="BJ42" s="659"/>
      <c r="BK42" s="659"/>
      <c r="BL42" s="659"/>
      <c r="BM42" s="659"/>
      <c r="BN42" s="659"/>
      <c r="BO42" s="659"/>
      <c r="BP42" s="659"/>
      <c r="BQ42" s="659"/>
      <c r="BR42" s="659"/>
      <c r="BS42" s="659"/>
      <c r="BT42" s="659"/>
      <c r="BU42" s="659"/>
      <c r="BV42" s="659"/>
      <c r="BW42" s="659"/>
      <c r="BX42" s="659"/>
      <c r="BY42" s="659"/>
      <c r="BZ42" s="659"/>
      <c r="CA42" s="659"/>
      <c r="CB42" s="659"/>
      <c r="CC42" s="659"/>
      <c r="CD42" s="659"/>
      <c r="CE42" s="659"/>
      <c r="CF42" s="659"/>
      <c r="CG42" s="659"/>
      <c r="CH42" s="659"/>
      <c r="CI42" s="659"/>
      <c r="CJ42" s="659"/>
      <c r="CK42" s="146"/>
      <c r="CL42" s="146"/>
      <c r="CM42" s="146"/>
      <c r="CN42" s="146"/>
      <c r="CO42" s="146"/>
      <c r="CP42" s="146"/>
      <c r="CQ42" s="146"/>
      <c r="CR42" s="146"/>
      <c r="CS42" s="146"/>
      <c r="CT42" s="146"/>
      <c r="CU42" s="146"/>
      <c r="CV42" s="146"/>
      <c r="CW42" s="146"/>
      <c r="CX42" s="53"/>
      <c r="CY42" s="5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172"/>
      <c r="EH42" s="172"/>
      <c r="EI42" s="172"/>
      <c r="EJ42" s="172"/>
      <c r="EK42" s="172"/>
      <c r="EL42" s="172"/>
      <c r="EM42" s="172"/>
      <c r="EN42" s="172"/>
      <c r="EO42" s="172"/>
      <c r="EP42" s="172"/>
      <c r="EQ42" s="172"/>
      <c r="ER42" s="172"/>
      <c r="ES42" s="172"/>
      <c r="ET42" s="172"/>
      <c r="EU42" s="172"/>
      <c r="EV42" s="172"/>
      <c r="EW42" s="172"/>
      <c r="EX42" s="105"/>
      <c r="EY42" s="105"/>
      <c r="EZ42" s="105"/>
      <c r="FA42" s="105"/>
      <c r="FB42" s="105"/>
      <c r="FC42" s="105"/>
      <c r="FD42" s="105"/>
      <c r="FE42" s="105"/>
      <c r="FF42" s="105"/>
      <c r="FG42" s="105"/>
      <c r="FH42" s="105"/>
      <c r="FI42" s="105"/>
      <c r="FJ42" s="105"/>
      <c r="FK42" s="105"/>
      <c r="FL42" s="105"/>
      <c r="FM42" s="105"/>
      <c r="FN42" s="105"/>
      <c r="FO42" s="105"/>
      <c r="FP42" s="105"/>
      <c r="FQ42" s="105"/>
      <c r="FR42" s="105"/>
      <c r="FS42" s="105"/>
      <c r="FT42" s="105"/>
      <c r="FU42" s="105"/>
      <c r="FV42" s="105"/>
      <c r="FW42" s="105"/>
      <c r="FX42" s="105"/>
      <c r="FY42" s="105"/>
      <c r="FZ42" s="105"/>
      <c r="GA42" s="105"/>
      <c r="GB42" s="105"/>
      <c r="GC42" s="105"/>
      <c r="GD42" s="105"/>
      <c r="GE42" s="105"/>
      <c r="GF42" s="105"/>
      <c r="GG42" s="105"/>
      <c r="GH42" s="105"/>
      <c r="GI42" s="105"/>
      <c r="GJ42" s="105"/>
      <c r="GK42" s="105"/>
      <c r="GL42" s="105"/>
      <c r="GM42" s="105"/>
      <c r="GN42" s="105"/>
      <c r="GO42" s="105"/>
      <c r="GP42" s="105"/>
    </row>
    <row r="43" spans="1:198" s="108" customFormat="1" ht="13.5" customHeight="1" x14ac:dyDescent="0.15">
      <c r="A43" s="172"/>
      <c r="B43" s="172"/>
      <c r="C43" s="172"/>
      <c r="D43" s="173"/>
      <c r="E43" s="172"/>
      <c r="F43" s="172"/>
      <c r="G43" s="172"/>
      <c r="H43" s="51"/>
      <c r="I43" s="721"/>
      <c r="J43" s="722"/>
      <c r="K43" s="722"/>
      <c r="L43" s="722"/>
      <c r="M43" s="722"/>
      <c r="N43" s="722"/>
      <c r="O43" s="722"/>
      <c r="P43" s="722"/>
      <c r="Q43" s="722"/>
      <c r="R43" s="722"/>
      <c r="S43" s="722"/>
      <c r="T43" s="722"/>
      <c r="U43" s="722"/>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6"/>
      <c r="BC43" s="690"/>
      <c r="BD43" s="668"/>
      <c r="BE43" s="691"/>
      <c r="BF43" s="150"/>
      <c r="BG43" s="62"/>
      <c r="BH43" s="62"/>
      <c r="BI43" s="62"/>
      <c r="BJ43" s="62"/>
      <c r="BK43" s="62"/>
      <c r="BL43" s="62"/>
      <c r="BM43" s="191"/>
      <c r="BN43" s="188"/>
      <c r="BO43" s="189"/>
      <c r="BP43" s="189"/>
      <c r="BQ43" s="189"/>
      <c r="BR43" s="189"/>
      <c r="BS43" s="189"/>
      <c r="BT43" s="189"/>
      <c r="BU43" s="189"/>
      <c r="BV43" s="189"/>
      <c r="BW43" s="189"/>
      <c r="BX43" s="857"/>
      <c r="BY43" s="857"/>
      <c r="BZ43" s="858" t="s">
        <v>525</v>
      </c>
      <c r="CA43" s="858"/>
      <c r="CB43" s="858"/>
      <c r="CC43" s="858"/>
      <c r="CD43" s="858"/>
      <c r="CE43" s="858"/>
      <c r="CF43" s="858"/>
      <c r="CG43" s="858"/>
      <c r="CH43" s="858"/>
      <c r="CI43" s="858"/>
      <c r="CJ43" s="759"/>
      <c r="CK43" s="759"/>
      <c r="CL43" s="759"/>
      <c r="CM43" s="759"/>
      <c r="CN43" s="819" t="s">
        <v>63</v>
      </c>
      <c r="CO43" s="819"/>
      <c r="CP43" s="190"/>
      <c r="CQ43" s="150"/>
      <c r="CR43" s="150"/>
      <c r="CS43" s="150"/>
      <c r="CT43" s="150"/>
      <c r="CU43" s="150"/>
      <c r="CV43" s="150"/>
      <c r="CW43" s="150"/>
      <c r="CX43" s="54"/>
      <c r="CY43" s="52"/>
      <c r="CZ43" s="172"/>
      <c r="DA43" s="172"/>
      <c r="DB43" s="172"/>
      <c r="DC43" s="172"/>
      <c r="DD43" s="172"/>
      <c r="DE43" s="172"/>
      <c r="DF43" s="172"/>
      <c r="DG43" s="172"/>
      <c r="DH43" s="172"/>
      <c r="DI43" s="172"/>
      <c r="DJ43" s="172"/>
      <c r="DK43" s="172"/>
      <c r="DL43" s="172"/>
      <c r="DM43" s="172"/>
      <c r="DN43" s="172"/>
      <c r="DO43" s="172"/>
      <c r="DP43" s="172"/>
      <c r="DQ43" s="172"/>
      <c r="DR43" s="172"/>
      <c r="DS43" s="172"/>
      <c r="DT43" s="172"/>
      <c r="DU43" s="172"/>
      <c r="DV43" s="172"/>
      <c r="DW43" s="172"/>
      <c r="DX43" s="172"/>
      <c r="DY43" s="172"/>
      <c r="DZ43" s="172"/>
      <c r="EA43" s="172"/>
      <c r="EB43" s="172"/>
      <c r="EC43" s="172"/>
      <c r="ED43" s="172"/>
      <c r="EE43" s="172"/>
      <c r="EF43" s="172"/>
      <c r="EG43" s="172"/>
      <c r="EH43" s="172"/>
      <c r="EI43" s="172"/>
      <c r="EJ43" s="172"/>
      <c r="EK43" s="172"/>
      <c r="EL43" s="172"/>
      <c r="EM43" s="172"/>
      <c r="EN43" s="172"/>
      <c r="EO43" s="172"/>
      <c r="EP43" s="172"/>
      <c r="EQ43" s="172"/>
      <c r="ER43" s="172"/>
      <c r="ES43" s="172"/>
      <c r="ET43" s="172"/>
      <c r="EU43" s="172"/>
      <c r="EV43" s="172"/>
      <c r="EW43" s="172"/>
      <c r="EX43" s="105"/>
      <c r="EY43" s="105"/>
      <c r="EZ43" s="105"/>
      <c r="FA43" s="105"/>
      <c r="FB43" s="105"/>
      <c r="FC43" s="105"/>
      <c r="FD43" s="105"/>
      <c r="FE43" s="105"/>
      <c r="FF43" s="105"/>
      <c r="FG43" s="105"/>
      <c r="FH43" s="105"/>
      <c r="FI43" s="105"/>
      <c r="FJ43" s="105"/>
      <c r="FK43" s="105"/>
      <c r="FL43" s="105"/>
      <c r="FM43" s="105"/>
      <c r="FN43" s="105"/>
      <c r="FO43" s="105"/>
      <c r="FP43" s="105"/>
      <c r="FQ43" s="105"/>
      <c r="FR43" s="105"/>
      <c r="FS43" s="105"/>
      <c r="FT43" s="105"/>
      <c r="FU43" s="105"/>
      <c r="FV43" s="105"/>
      <c r="FW43" s="105"/>
      <c r="FX43" s="105"/>
      <c r="FY43" s="105"/>
      <c r="FZ43" s="105"/>
      <c r="GA43" s="105"/>
      <c r="GB43" s="105"/>
      <c r="GC43" s="105"/>
      <c r="GD43" s="105"/>
      <c r="GE43" s="105"/>
      <c r="GF43" s="105"/>
      <c r="GG43" s="105"/>
      <c r="GH43" s="105"/>
      <c r="GI43" s="105"/>
      <c r="GJ43" s="105"/>
      <c r="GK43" s="105"/>
      <c r="GL43" s="105"/>
      <c r="GM43" s="105"/>
      <c r="GN43" s="105"/>
      <c r="GO43" s="105"/>
      <c r="GP43" s="105"/>
    </row>
    <row r="44" spans="1:198" s="108" customFormat="1" ht="15" customHeight="1" x14ac:dyDescent="0.15">
      <c r="A44" s="172"/>
      <c r="B44" s="172"/>
      <c r="C44" s="172"/>
      <c r="D44" s="173"/>
      <c r="E44" s="172"/>
      <c r="F44" s="172"/>
      <c r="G44" s="172"/>
      <c r="H44" s="51"/>
      <c r="I44" s="144"/>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2"/>
      <c r="AK44" s="152"/>
      <c r="AL44" s="152"/>
      <c r="AM44" s="152"/>
      <c r="AN44" s="712" t="str">
        <f>IF($AN$6=0,"",$AN$6)</f>
        <v>令和　　年　　月　　日</v>
      </c>
      <c r="AO44" s="712"/>
      <c r="AP44" s="712"/>
      <c r="AQ44" s="712"/>
      <c r="AR44" s="712"/>
      <c r="AS44" s="712"/>
      <c r="AT44" s="712"/>
      <c r="AU44" s="712"/>
      <c r="AV44" s="712"/>
      <c r="AW44" s="712"/>
      <c r="AX44" s="712"/>
      <c r="AY44" s="712"/>
      <c r="AZ44" s="712"/>
      <c r="BA44" s="712"/>
      <c r="BB44" s="150"/>
      <c r="BC44" s="690"/>
      <c r="BD44" s="668"/>
      <c r="BE44" s="691"/>
      <c r="BF44" s="150"/>
      <c r="BG44" s="62"/>
      <c r="BH44" s="62"/>
      <c r="BI44" s="62"/>
      <c r="BJ44" s="62"/>
      <c r="BK44" s="62"/>
      <c r="BL44" s="62"/>
      <c r="BM44" s="191"/>
      <c r="BN44" s="627" t="s">
        <v>441</v>
      </c>
      <c r="BO44" s="628"/>
      <c r="BP44" s="628"/>
      <c r="BQ44" s="628"/>
      <c r="BR44" s="628"/>
      <c r="BS44" s="628"/>
      <c r="BT44" s="628"/>
      <c r="BU44" s="628"/>
      <c r="BV44" s="628"/>
      <c r="BW44" s="628"/>
      <c r="BX44" s="628"/>
      <c r="BY44" s="628"/>
      <c r="BZ44" s="628"/>
      <c r="CA44" s="628"/>
      <c r="CB44" s="628"/>
      <c r="CC44" s="628"/>
      <c r="CD44" s="628"/>
      <c r="CE44" s="628"/>
      <c r="CF44" s="628"/>
      <c r="CG44" s="628"/>
      <c r="CH44" s="628"/>
      <c r="CI44" s="628"/>
      <c r="CJ44" s="628"/>
      <c r="CK44" s="628"/>
      <c r="CL44" s="628"/>
      <c r="CM44" s="628"/>
      <c r="CN44" s="628"/>
      <c r="CO44" s="628"/>
      <c r="CP44" s="629"/>
      <c r="CQ44" s="150"/>
      <c r="CR44" s="150"/>
      <c r="CS44" s="150"/>
      <c r="CT44" s="150"/>
      <c r="CU44" s="150"/>
      <c r="CV44" s="150"/>
      <c r="CW44" s="150"/>
      <c r="CX44" s="54"/>
      <c r="CY44" s="52"/>
      <c r="CZ44" s="172"/>
      <c r="DA44" s="172"/>
      <c r="DB44" s="172"/>
      <c r="DC44" s="172"/>
      <c r="DD44" s="172"/>
      <c r="DE44" s="172"/>
      <c r="DF44" s="172"/>
      <c r="DG44" s="172"/>
      <c r="DH44" s="172"/>
      <c r="DI44" s="172"/>
      <c r="DJ44" s="172"/>
      <c r="DK44" s="172"/>
      <c r="DL44" s="172"/>
      <c r="DM44" s="172"/>
      <c r="DN44" s="172"/>
      <c r="DO44" s="172"/>
      <c r="DP44" s="172"/>
      <c r="DQ44" s="172"/>
      <c r="DR44" s="172"/>
      <c r="DS44" s="172"/>
      <c r="DT44" s="172"/>
      <c r="DU44" s="172"/>
      <c r="DV44" s="172"/>
      <c r="DW44" s="172"/>
      <c r="DX44" s="172"/>
      <c r="DY44" s="172"/>
      <c r="DZ44" s="172"/>
      <c r="EA44" s="172"/>
      <c r="EB44" s="172"/>
      <c r="EC44" s="172"/>
      <c r="ED44" s="172"/>
      <c r="EE44" s="172"/>
      <c r="EF44" s="172"/>
      <c r="EG44" s="172"/>
      <c r="EH44" s="172"/>
      <c r="EI44" s="172"/>
      <c r="EJ44" s="172"/>
      <c r="EK44" s="172"/>
      <c r="EL44" s="172"/>
      <c r="EM44" s="172"/>
      <c r="EN44" s="172"/>
      <c r="EO44" s="172"/>
      <c r="EP44" s="172"/>
      <c r="EQ44" s="172"/>
      <c r="ER44" s="172"/>
      <c r="ES44" s="172"/>
      <c r="ET44" s="172"/>
      <c r="EU44" s="172"/>
      <c r="EV44" s="172"/>
      <c r="EW44" s="172"/>
      <c r="EX44" s="105"/>
      <c r="EY44" s="105"/>
      <c r="EZ44" s="105"/>
      <c r="FA44" s="105"/>
      <c r="FB44" s="105"/>
      <c r="FC44" s="105"/>
      <c r="FD44" s="105"/>
      <c r="FE44" s="105"/>
      <c r="FF44" s="105"/>
      <c r="FG44" s="105"/>
      <c r="FH44" s="105"/>
      <c r="FI44" s="105"/>
      <c r="FJ44" s="105"/>
      <c r="FK44" s="105"/>
      <c r="FL44" s="105"/>
      <c r="FM44" s="105"/>
      <c r="FN44" s="105"/>
      <c r="FO44" s="105"/>
      <c r="FP44" s="105"/>
      <c r="FQ44" s="105"/>
      <c r="FR44" s="105"/>
      <c r="FS44" s="105"/>
      <c r="FT44" s="105"/>
      <c r="FU44" s="105"/>
      <c r="FV44" s="105"/>
      <c r="FW44" s="105"/>
      <c r="FX44" s="105"/>
      <c r="FY44" s="105"/>
      <c r="FZ44" s="105"/>
      <c r="GA44" s="105"/>
      <c r="GB44" s="105"/>
      <c r="GC44" s="105"/>
      <c r="GD44" s="105"/>
      <c r="GE44" s="105"/>
      <c r="GF44" s="105"/>
      <c r="GG44" s="105"/>
      <c r="GH44" s="105"/>
      <c r="GI44" s="105"/>
      <c r="GJ44" s="105"/>
      <c r="GK44" s="105"/>
      <c r="GL44" s="105"/>
      <c r="GM44" s="105"/>
      <c r="GN44" s="105"/>
      <c r="GO44" s="105"/>
      <c r="GP44" s="105"/>
    </row>
    <row r="45" spans="1:198" s="108" customFormat="1" ht="15" customHeight="1" x14ac:dyDescent="0.15">
      <c r="A45" s="172"/>
      <c r="B45" s="172"/>
      <c r="C45" s="172"/>
      <c r="D45" s="173"/>
      <c r="E45" s="172"/>
      <c r="F45" s="172"/>
      <c r="G45" s="172"/>
      <c r="H45" s="51"/>
      <c r="I45" s="144"/>
      <c r="J45" s="703" t="s">
        <v>395</v>
      </c>
      <c r="K45" s="703"/>
      <c r="L45" s="703"/>
      <c r="M45" s="703"/>
      <c r="N45" s="703"/>
      <c r="O45" s="703"/>
      <c r="P45" s="703"/>
      <c r="Q45" s="703"/>
      <c r="R45" s="703"/>
      <c r="S45" s="703"/>
      <c r="T45" s="703"/>
      <c r="U45" s="703"/>
      <c r="V45" s="703"/>
      <c r="W45" s="703"/>
      <c r="X45" s="703"/>
      <c r="Y45" s="703"/>
      <c r="Z45" s="703"/>
      <c r="AA45" s="703"/>
      <c r="AB45" s="703"/>
      <c r="AC45" s="703"/>
      <c r="AD45" s="703"/>
      <c r="AE45" s="150"/>
      <c r="AF45" s="150"/>
      <c r="AG45" s="150"/>
      <c r="AH45" s="150"/>
      <c r="AI45" s="150"/>
      <c r="AJ45" s="147"/>
      <c r="AK45" s="147"/>
      <c r="AL45" s="147"/>
      <c r="AM45" s="147"/>
      <c r="AN45" s="55"/>
      <c r="AO45" s="55"/>
      <c r="AP45" s="55"/>
      <c r="AQ45" s="150"/>
      <c r="AR45" s="150"/>
      <c r="AS45" s="55"/>
      <c r="AT45" s="55"/>
      <c r="AU45" s="55"/>
      <c r="AV45" s="150"/>
      <c r="AW45" s="150"/>
      <c r="AX45" s="55"/>
      <c r="AY45" s="55"/>
      <c r="AZ45" s="55"/>
      <c r="BA45" s="150"/>
      <c r="BB45" s="150"/>
      <c r="BC45" s="690"/>
      <c r="BD45" s="668"/>
      <c r="BE45" s="691"/>
      <c r="BF45" s="150"/>
      <c r="BG45" s="62"/>
      <c r="BH45" s="62"/>
      <c r="BI45" s="62"/>
      <c r="BJ45" s="62"/>
      <c r="BK45" s="62"/>
      <c r="BL45" s="62"/>
      <c r="BM45" s="309"/>
      <c r="BN45" s="627"/>
      <c r="BO45" s="628"/>
      <c r="BP45" s="628"/>
      <c r="BQ45" s="628"/>
      <c r="BR45" s="628"/>
      <c r="BS45" s="628"/>
      <c r="BT45" s="628"/>
      <c r="BU45" s="628"/>
      <c r="BV45" s="628"/>
      <c r="BW45" s="628"/>
      <c r="BX45" s="628"/>
      <c r="BY45" s="628"/>
      <c r="BZ45" s="628"/>
      <c r="CA45" s="628"/>
      <c r="CB45" s="628"/>
      <c r="CC45" s="628"/>
      <c r="CD45" s="628"/>
      <c r="CE45" s="628"/>
      <c r="CF45" s="628"/>
      <c r="CG45" s="628"/>
      <c r="CH45" s="628"/>
      <c r="CI45" s="628"/>
      <c r="CJ45" s="628"/>
      <c r="CK45" s="628"/>
      <c r="CL45" s="628"/>
      <c r="CM45" s="628"/>
      <c r="CN45" s="628"/>
      <c r="CO45" s="628"/>
      <c r="CP45" s="629"/>
      <c r="CQ45" s="150"/>
      <c r="CR45" s="150"/>
      <c r="CS45" s="150"/>
      <c r="CT45" s="150"/>
      <c r="CU45" s="150"/>
      <c r="CV45" s="150"/>
      <c r="CW45" s="150"/>
      <c r="CX45" s="54"/>
      <c r="CY45" s="52"/>
      <c r="CZ45" s="172"/>
      <c r="DA45" s="172"/>
      <c r="DB45" s="172"/>
      <c r="DC45" s="17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c r="EA45" s="172"/>
      <c r="EB45" s="172"/>
      <c r="EC45" s="172"/>
      <c r="ED45" s="172"/>
      <c r="EE45" s="172"/>
      <c r="EF45" s="172"/>
      <c r="EG45" s="172"/>
      <c r="EH45" s="172"/>
      <c r="EI45" s="172"/>
      <c r="EJ45" s="172"/>
      <c r="EK45" s="172"/>
      <c r="EL45" s="172"/>
      <c r="EM45" s="172"/>
      <c r="EN45" s="172"/>
      <c r="EO45" s="172"/>
      <c r="EP45" s="172"/>
      <c r="EQ45" s="172"/>
      <c r="ER45" s="172"/>
      <c r="ES45" s="172"/>
      <c r="ET45" s="172"/>
      <c r="EU45" s="172"/>
      <c r="EV45" s="172"/>
      <c r="EW45" s="172"/>
      <c r="EX45" s="105"/>
      <c r="EY45" s="105"/>
      <c r="EZ45" s="105"/>
      <c r="FA45" s="105"/>
      <c r="FB45" s="105"/>
      <c r="FC45" s="105"/>
      <c r="FD45" s="105"/>
      <c r="FE45" s="105"/>
      <c r="FF45" s="105"/>
      <c r="FG45" s="105"/>
      <c r="FH45" s="105"/>
      <c r="FI45" s="105"/>
      <c r="FJ45" s="105"/>
      <c r="FK45" s="105"/>
      <c r="FL45" s="105"/>
      <c r="FM45" s="105"/>
      <c r="FN45" s="105"/>
      <c r="FO45" s="105"/>
      <c r="FP45" s="105"/>
      <c r="FQ45" s="105"/>
      <c r="FR45" s="105"/>
      <c r="FS45" s="105"/>
      <c r="FT45" s="105"/>
      <c r="FU45" s="105"/>
      <c r="FV45" s="105"/>
      <c r="FW45" s="105"/>
      <c r="FX45" s="105"/>
      <c r="FY45" s="105"/>
      <c r="FZ45" s="105"/>
      <c r="GA45" s="105"/>
      <c r="GB45" s="105"/>
      <c r="GC45" s="105"/>
      <c r="GD45" s="105"/>
      <c r="GE45" s="105"/>
      <c r="GF45" s="105"/>
      <c r="GG45" s="105"/>
      <c r="GH45" s="105"/>
      <c r="GI45" s="105"/>
      <c r="GJ45" s="105"/>
      <c r="GK45" s="105"/>
      <c r="GL45" s="105"/>
      <c r="GM45" s="105"/>
      <c r="GN45" s="105"/>
      <c r="GO45" s="105"/>
      <c r="GP45" s="105"/>
    </row>
    <row r="46" spans="1:198" s="108" customFormat="1" ht="15" customHeight="1" x14ac:dyDescent="0.15">
      <c r="A46" s="172"/>
      <c r="B46" s="172"/>
      <c r="C46" s="172"/>
      <c r="D46" s="173"/>
      <c r="E46" s="172"/>
      <c r="F46" s="172"/>
      <c r="G46" s="172"/>
      <c r="H46" s="51"/>
      <c r="I46" s="144"/>
      <c r="J46" s="291"/>
      <c r="K46" s="291"/>
      <c r="L46" s="291"/>
      <c r="M46" s="291"/>
      <c r="N46" s="291"/>
      <c r="O46" s="291"/>
      <c r="P46" s="291"/>
      <c r="Q46" s="291"/>
      <c r="R46" s="291"/>
      <c r="S46" s="291"/>
      <c r="T46" s="291"/>
      <c r="U46" s="291"/>
      <c r="V46" s="291"/>
      <c r="W46" s="291"/>
      <c r="X46" s="291"/>
      <c r="Y46" s="291"/>
      <c r="Z46" s="291"/>
      <c r="AA46" s="291"/>
      <c r="AB46" s="291"/>
      <c r="AC46" s="291"/>
      <c r="AD46" s="291"/>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690"/>
      <c r="BD46" s="668"/>
      <c r="BE46" s="691"/>
      <c r="BF46" s="150"/>
      <c r="BG46" s="62"/>
      <c r="BH46" s="62"/>
      <c r="BI46" s="62"/>
      <c r="BJ46" s="62"/>
      <c r="BK46" s="62"/>
      <c r="BL46" s="62"/>
      <c r="BM46" s="309"/>
      <c r="BN46" s="627"/>
      <c r="BO46" s="628"/>
      <c r="BP46" s="628"/>
      <c r="BQ46" s="628"/>
      <c r="BR46" s="628"/>
      <c r="BS46" s="628"/>
      <c r="BT46" s="628"/>
      <c r="BU46" s="628"/>
      <c r="BV46" s="628"/>
      <c r="BW46" s="628"/>
      <c r="BX46" s="628"/>
      <c r="BY46" s="628"/>
      <c r="BZ46" s="628"/>
      <c r="CA46" s="628"/>
      <c r="CB46" s="628"/>
      <c r="CC46" s="628"/>
      <c r="CD46" s="628"/>
      <c r="CE46" s="628"/>
      <c r="CF46" s="628"/>
      <c r="CG46" s="628"/>
      <c r="CH46" s="628"/>
      <c r="CI46" s="628"/>
      <c r="CJ46" s="628"/>
      <c r="CK46" s="628"/>
      <c r="CL46" s="628"/>
      <c r="CM46" s="628"/>
      <c r="CN46" s="628"/>
      <c r="CO46" s="628"/>
      <c r="CP46" s="629"/>
      <c r="CQ46" s="150"/>
      <c r="CR46" s="150"/>
      <c r="CS46" s="150"/>
      <c r="CT46" s="150"/>
      <c r="CU46" s="150"/>
      <c r="CV46" s="150"/>
      <c r="CW46" s="150"/>
      <c r="CX46" s="54"/>
      <c r="CY46" s="52"/>
      <c r="CZ46" s="172"/>
      <c r="DA46" s="172"/>
      <c r="DB46" s="172"/>
      <c r="DC46" s="172"/>
      <c r="DD46" s="172"/>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c r="EA46" s="172"/>
      <c r="EB46" s="172"/>
      <c r="EC46" s="172"/>
      <c r="ED46" s="172"/>
      <c r="EE46" s="172"/>
      <c r="EF46" s="172"/>
      <c r="EG46" s="172"/>
      <c r="EH46" s="172"/>
      <c r="EI46" s="172"/>
      <c r="EJ46" s="172"/>
      <c r="EK46" s="172"/>
      <c r="EL46" s="172"/>
      <c r="EM46" s="172"/>
      <c r="EN46" s="172"/>
      <c r="EO46" s="172"/>
      <c r="EP46" s="172"/>
      <c r="EQ46" s="172"/>
      <c r="ER46" s="172"/>
      <c r="ES46" s="172"/>
      <c r="ET46" s="172"/>
      <c r="EU46" s="172"/>
      <c r="EV46" s="172"/>
      <c r="EW46" s="172"/>
      <c r="EX46" s="105"/>
      <c r="EY46" s="105"/>
      <c r="EZ46" s="105"/>
      <c r="FA46" s="105"/>
      <c r="FB46" s="105"/>
      <c r="FC46" s="105"/>
      <c r="FD46" s="105"/>
      <c r="FE46" s="105"/>
      <c r="FF46" s="105"/>
      <c r="FG46" s="105"/>
      <c r="FH46" s="105"/>
      <c r="FI46" s="105"/>
      <c r="FJ46" s="105"/>
      <c r="FK46" s="105"/>
      <c r="FL46" s="105"/>
      <c r="FM46" s="105"/>
      <c r="FN46" s="105"/>
      <c r="FO46" s="105"/>
      <c r="FP46" s="105"/>
      <c r="FQ46" s="105"/>
      <c r="FR46" s="105"/>
      <c r="FS46" s="105"/>
      <c r="FT46" s="105"/>
      <c r="FU46" s="105"/>
      <c r="FV46" s="105"/>
      <c r="FW46" s="105"/>
      <c r="FX46" s="105"/>
      <c r="FY46" s="105"/>
      <c r="FZ46" s="105"/>
      <c r="GA46" s="105"/>
      <c r="GB46" s="105"/>
      <c r="GC46" s="105"/>
      <c r="GD46" s="105"/>
      <c r="GE46" s="105"/>
      <c r="GF46" s="105"/>
      <c r="GG46" s="105"/>
      <c r="GH46" s="105"/>
      <c r="GI46" s="105"/>
      <c r="GJ46" s="105"/>
      <c r="GK46" s="105"/>
      <c r="GL46" s="105"/>
      <c r="GM46" s="105"/>
      <c r="GN46" s="105"/>
      <c r="GO46" s="105"/>
      <c r="GP46" s="105"/>
    </row>
    <row r="47" spans="1:198" s="108" customFormat="1" ht="13.5" customHeight="1" x14ac:dyDescent="0.15">
      <c r="A47" s="172"/>
      <c r="B47" s="172"/>
      <c r="C47" s="172"/>
      <c r="D47" s="173"/>
      <c r="E47" s="172"/>
      <c r="F47" s="172"/>
      <c r="G47" s="172"/>
      <c r="H47" s="51"/>
      <c r="I47" s="144"/>
      <c r="J47" s="150"/>
      <c r="K47" s="150"/>
      <c r="L47" s="150"/>
      <c r="M47" s="150"/>
      <c r="N47" s="150"/>
      <c r="O47" s="701" t="s">
        <v>466</v>
      </c>
      <c r="P47" s="701"/>
      <c r="Q47" s="701"/>
      <c r="R47" s="701"/>
      <c r="S47" s="701"/>
      <c r="T47" s="701"/>
      <c r="U47" s="150"/>
      <c r="V47" s="586" t="s">
        <v>28</v>
      </c>
      <c r="W47" s="586"/>
      <c r="X47" s="586"/>
      <c r="Y47" s="291"/>
      <c r="Z47" s="699" t="str">
        <f>IF($Z$9=0,"",$Z$9)</f>
        <v/>
      </c>
      <c r="AA47" s="699"/>
      <c r="AB47" s="699"/>
      <c r="AC47" s="699"/>
      <c r="AD47" s="699"/>
      <c r="AE47" s="699"/>
      <c r="AF47" s="699"/>
      <c r="AG47" s="699"/>
      <c r="AH47" s="699"/>
      <c r="AI47" s="699"/>
      <c r="AJ47" s="699"/>
      <c r="AK47" s="699"/>
      <c r="AL47" s="699"/>
      <c r="AM47" s="699"/>
      <c r="AN47" s="699"/>
      <c r="AO47" s="699"/>
      <c r="AP47" s="699"/>
      <c r="AQ47" s="699"/>
      <c r="AR47" s="699"/>
      <c r="AS47" s="699"/>
      <c r="AT47" s="699"/>
      <c r="AU47" s="699"/>
      <c r="AV47" s="699"/>
      <c r="AW47" s="699"/>
      <c r="AX47" s="699"/>
      <c r="AY47" s="699"/>
      <c r="AZ47" s="699"/>
      <c r="BA47" s="699"/>
      <c r="BB47" s="700"/>
      <c r="BC47" s="690"/>
      <c r="BD47" s="668"/>
      <c r="BE47" s="691"/>
      <c r="BF47" s="150"/>
      <c r="BG47" s="62"/>
      <c r="BH47" s="62"/>
      <c r="BI47" s="62"/>
      <c r="BJ47" s="62"/>
      <c r="BK47" s="62"/>
      <c r="BL47" s="62"/>
      <c r="BM47" s="63"/>
      <c r="BN47" s="303"/>
      <c r="BO47" s="630" t="s">
        <v>376</v>
      </c>
      <c r="BP47" s="630"/>
      <c r="BQ47" s="630"/>
      <c r="BR47" s="630"/>
      <c r="BS47" s="630"/>
      <c r="BT47" s="630"/>
      <c r="BU47" s="630"/>
      <c r="BV47" s="630" t="s">
        <v>64</v>
      </c>
      <c r="BW47" s="630"/>
      <c r="BX47" s="630"/>
      <c r="BY47" s="630"/>
      <c r="BZ47" s="630"/>
      <c r="CA47" s="630"/>
      <c r="CB47" s="630" t="s">
        <v>65</v>
      </c>
      <c r="CC47" s="630"/>
      <c r="CD47" s="630"/>
      <c r="CE47" s="630"/>
      <c r="CF47" s="630"/>
      <c r="CG47" s="630"/>
      <c r="CH47" s="630" t="s">
        <v>67</v>
      </c>
      <c r="CI47" s="630"/>
      <c r="CJ47" s="630"/>
      <c r="CK47" s="62"/>
      <c r="CL47" s="62"/>
      <c r="CM47" s="62"/>
      <c r="CN47" s="62"/>
      <c r="CO47" s="62"/>
      <c r="CP47" s="63"/>
      <c r="CQ47" s="150"/>
      <c r="CR47" s="150"/>
      <c r="CS47" s="150"/>
      <c r="CT47" s="150"/>
      <c r="CU47" s="150"/>
      <c r="CV47" s="150"/>
      <c r="CW47" s="150"/>
      <c r="CX47" s="54"/>
      <c r="CY47" s="52"/>
      <c r="CZ47" s="172"/>
      <c r="DA47" s="172"/>
      <c r="DB47" s="172"/>
      <c r="DC47" s="172"/>
      <c r="DD47" s="172"/>
      <c r="DE47" s="172"/>
      <c r="DF47" s="172"/>
      <c r="DG47" s="172"/>
      <c r="DH47" s="172"/>
      <c r="DI47" s="172"/>
      <c r="DJ47" s="172"/>
      <c r="DK47" s="172"/>
      <c r="DL47" s="172"/>
      <c r="DM47" s="172"/>
      <c r="DN47" s="172"/>
      <c r="DO47" s="172"/>
      <c r="DP47" s="172"/>
      <c r="DQ47" s="172"/>
      <c r="DR47" s="172"/>
      <c r="DS47" s="172"/>
      <c r="DT47" s="172"/>
      <c r="DU47" s="172"/>
      <c r="DV47" s="172"/>
      <c r="DW47" s="172"/>
      <c r="DX47" s="172"/>
      <c r="DY47" s="172"/>
      <c r="DZ47" s="172"/>
      <c r="EA47" s="172"/>
      <c r="EB47" s="172"/>
      <c r="EC47" s="172"/>
      <c r="ED47" s="172"/>
      <c r="EE47" s="172"/>
      <c r="EF47" s="172"/>
      <c r="EG47" s="172"/>
      <c r="EH47" s="172"/>
      <c r="EI47" s="172"/>
      <c r="EJ47" s="172"/>
      <c r="EK47" s="172"/>
      <c r="EL47" s="172"/>
      <c r="EM47" s="172"/>
      <c r="EN47" s="172"/>
      <c r="EO47" s="172"/>
      <c r="EP47" s="172"/>
      <c r="EQ47" s="172"/>
      <c r="ER47" s="172"/>
      <c r="ES47" s="172"/>
      <c r="ET47" s="172"/>
      <c r="EU47" s="172"/>
      <c r="EV47" s="172"/>
      <c r="EW47" s="172"/>
      <c r="EX47" s="105"/>
      <c r="EY47" s="105"/>
      <c r="EZ47" s="105"/>
      <c r="FA47" s="105"/>
      <c r="FB47" s="105"/>
      <c r="FC47" s="105"/>
      <c r="FD47" s="105"/>
      <c r="FE47" s="105"/>
      <c r="FF47" s="105"/>
      <c r="FG47" s="105"/>
      <c r="FH47" s="105"/>
      <c r="FI47" s="105"/>
      <c r="FJ47" s="105"/>
      <c r="FK47" s="105"/>
      <c r="FL47" s="105"/>
      <c r="FM47" s="105"/>
      <c r="FN47" s="105"/>
      <c r="FO47" s="105"/>
      <c r="FP47" s="105"/>
      <c r="FQ47" s="105"/>
      <c r="FR47" s="105"/>
      <c r="FS47" s="105"/>
      <c r="FT47" s="105"/>
      <c r="FU47" s="105"/>
      <c r="FV47" s="105"/>
      <c r="FW47" s="105"/>
      <c r="FX47" s="105"/>
      <c r="FY47" s="105"/>
      <c r="FZ47" s="105"/>
      <c r="GA47" s="105"/>
      <c r="GB47" s="105"/>
      <c r="GC47" s="105"/>
      <c r="GD47" s="105"/>
      <c r="GE47" s="105"/>
      <c r="GF47" s="105"/>
      <c r="GG47" s="105"/>
      <c r="GH47" s="105"/>
      <c r="GI47" s="105"/>
      <c r="GJ47" s="105"/>
      <c r="GK47" s="105"/>
      <c r="GL47" s="105"/>
      <c r="GM47" s="105"/>
      <c r="GN47" s="105"/>
      <c r="GO47" s="105"/>
      <c r="GP47" s="105"/>
    </row>
    <row r="48" spans="1:198" s="108" customFormat="1" ht="13.5" customHeight="1" x14ac:dyDescent="0.15">
      <c r="A48" s="172"/>
      <c r="B48" s="172"/>
      <c r="C48" s="172"/>
      <c r="D48" s="173"/>
      <c r="E48" s="172"/>
      <c r="F48" s="172"/>
      <c r="G48" s="172"/>
      <c r="H48" s="51"/>
      <c r="I48" s="144"/>
      <c r="J48" s="150"/>
      <c r="K48" s="150"/>
      <c r="L48" s="150"/>
      <c r="M48" s="150"/>
      <c r="N48" s="150"/>
      <c r="O48" s="701"/>
      <c r="P48" s="701"/>
      <c r="Q48" s="701"/>
      <c r="R48" s="701"/>
      <c r="S48" s="701"/>
      <c r="T48" s="701"/>
      <c r="U48" s="150"/>
      <c r="V48" s="586"/>
      <c r="W48" s="586"/>
      <c r="X48" s="586"/>
      <c r="Y48" s="150"/>
      <c r="Z48" s="699"/>
      <c r="AA48" s="699"/>
      <c r="AB48" s="699"/>
      <c r="AC48" s="699"/>
      <c r="AD48" s="699"/>
      <c r="AE48" s="699"/>
      <c r="AF48" s="699"/>
      <c r="AG48" s="699"/>
      <c r="AH48" s="699"/>
      <c r="AI48" s="699"/>
      <c r="AJ48" s="699"/>
      <c r="AK48" s="699"/>
      <c r="AL48" s="699"/>
      <c r="AM48" s="699"/>
      <c r="AN48" s="699"/>
      <c r="AO48" s="699"/>
      <c r="AP48" s="699"/>
      <c r="AQ48" s="699"/>
      <c r="AR48" s="699"/>
      <c r="AS48" s="699"/>
      <c r="AT48" s="699"/>
      <c r="AU48" s="699"/>
      <c r="AV48" s="699"/>
      <c r="AW48" s="699"/>
      <c r="AX48" s="699"/>
      <c r="AY48" s="699"/>
      <c r="AZ48" s="699"/>
      <c r="BA48" s="699"/>
      <c r="BB48" s="700"/>
      <c r="BC48" s="690"/>
      <c r="BD48" s="668"/>
      <c r="BE48" s="691"/>
      <c r="BF48" s="153"/>
      <c r="BG48" s="62"/>
      <c r="BH48" s="62"/>
      <c r="BI48" s="62"/>
      <c r="BJ48" s="62"/>
      <c r="BK48" s="62"/>
      <c r="BL48" s="62"/>
      <c r="BM48" s="63"/>
      <c r="BN48" s="64"/>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3"/>
      <c r="CQ48" s="150"/>
      <c r="CR48" s="150"/>
      <c r="CS48" s="150"/>
      <c r="CT48" s="150"/>
      <c r="CU48" s="150"/>
      <c r="CV48" s="150"/>
      <c r="CW48" s="150"/>
      <c r="CX48" s="160"/>
      <c r="CY48" s="56"/>
      <c r="CZ48" s="174"/>
      <c r="DA48" s="174"/>
      <c r="DB48" s="176"/>
      <c r="DC48" s="172"/>
      <c r="DD48" s="172"/>
      <c r="DE48" s="172"/>
      <c r="DF48" s="172"/>
      <c r="DG48" s="172"/>
      <c r="DH48" s="172"/>
      <c r="DI48" s="172"/>
      <c r="DJ48" s="172"/>
      <c r="DK48" s="172"/>
      <c r="DL48" s="172"/>
      <c r="DM48" s="172"/>
      <c r="DN48" s="172"/>
      <c r="DO48" s="172"/>
      <c r="DP48" s="172"/>
      <c r="DQ48" s="172"/>
      <c r="DR48" s="172"/>
      <c r="DS48" s="172"/>
      <c r="DT48" s="172"/>
      <c r="DU48" s="172"/>
      <c r="DV48" s="172"/>
      <c r="DW48" s="172"/>
      <c r="DX48" s="172"/>
      <c r="DY48" s="172"/>
      <c r="DZ48" s="172"/>
      <c r="EA48" s="172"/>
      <c r="EB48" s="172"/>
      <c r="EC48" s="172"/>
      <c r="ED48" s="172"/>
      <c r="EE48" s="172"/>
      <c r="EF48" s="172"/>
      <c r="EG48" s="172"/>
      <c r="EH48" s="172"/>
      <c r="EI48" s="172"/>
      <c r="EJ48" s="172"/>
      <c r="EK48" s="172"/>
      <c r="EL48" s="172"/>
      <c r="EM48" s="172"/>
      <c r="EN48" s="172"/>
      <c r="EO48" s="172"/>
      <c r="EP48" s="172"/>
      <c r="EQ48" s="172"/>
      <c r="ER48" s="172"/>
      <c r="ES48" s="172"/>
      <c r="ET48" s="172"/>
      <c r="EU48" s="172"/>
      <c r="EV48" s="172"/>
      <c r="EW48" s="172"/>
      <c r="EX48" s="105"/>
      <c r="EY48" s="105"/>
      <c r="EZ48" s="105"/>
      <c r="FA48" s="105"/>
      <c r="FB48" s="105"/>
      <c r="FC48" s="105"/>
      <c r="FD48" s="105"/>
      <c r="FE48" s="105"/>
      <c r="FF48" s="105"/>
      <c r="FG48" s="105"/>
      <c r="FH48" s="105"/>
      <c r="FI48" s="105"/>
      <c r="FJ48" s="105"/>
      <c r="FK48" s="105"/>
      <c r="FL48" s="105"/>
      <c r="FM48" s="105"/>
      <c r="FN48" s="105"/>
      <c r="FO48" s="105"/>
      <c r="FP48" s="105"/>
      <c r="FQ48" s="105"/>
      <c r="FR48" s="105"/>
      <c r="FS48" s="105"/>
      <c r="FT48" s="105"/>
      <c r="FU48" s="105"/>
      <c r="FV48" s="105"/>
      <c r="FW48" s="105"/>
      <c r="FX48" s="105"/>
      <c r="FY48" s="105"/>
      <c r="FZ48" s="105"/>
      <c r="GA48" s="105"/>
      <c r="GB48" s="105"/>
      <c r="GC48" s="105"/>
      <c r="GD48" s="105"/>
      <c r="GE48" s="105"/>
      <c r="GF48" s="105"/>
      <c r="GG48" s="105"/>
      <c r="GH48" s="105"/>
      <c r="GI48" s="105"/>
      <c r="GJ48" s="105"/>
      <c r="GK48" s="105"/>
      <c r="GL48" s="105"/>
      <c r="GM48" s="105"/>
      <c r="GN48" s="105"/>
      <c r="GO48" s="105"/>
      <c r="GP48" s="105"/>
    </row>
    <row r="49" spans="1:198" s="108" customFormat="1" ht="13.5" customHeight="1" x14ac:dyDescent="0.15">
      <c r="A49" s="172"/>
      <c r="B49" s="172"/>
      <c r="C49" s="172"/>
      <c r="D49" s="173"/>
      <c r="E49" s="172"/>
      <c r="F49" s="172"/>
      <c r="G49" s="172"/>
      <c r="H49" s="51"/>
      <c r="I49" s="144"/>
      <c r="J49" s="150"/>
      <c r="K49" s="150"/>
      <c r="L49" s="150"/>
      <c r="M49" s="150"/>
      <c r="N49" s="150"/>
      <c r="O49" s="308"/>
      <c r="P49" s="308"/>
      <c r="Q49" s="308"/>
      <c r="R49" s="308"/>
      <c r="S49" s="308"/>
      <c r="T49" s="308"/>
      <c r="U49" s="150"/>
      <c r="V49" s="586" t="s">
        <v>29</v>
      </c>
      <c r="W49" s="586"/>
      <c r="X49" s="586"/>
      <c r="Y49" s="150"/>
      <c r="Z49" s="697" t="str">
        <f>IF($Z$11=0,"",$Z$11)</f>
        <v/>
      </c>
      <c r="AA49" s="697"/>
      <c r="AB49" s="697"/>
      <c r="AC49" s="697"/>
      <c r="AD49" s="697"/>
      <c r="AE49" s="697"/>
      <c r="AF49" s="697"/>
      <c r="AG49" s="697"/>
      <c r="AH49" s="697"/>
      <c r="AI49" s="697"/>
      <c r="AJ49" s="697"/>
      <c r="AK49" s="697"/>
      <c r="AL49" s="697"/>
      <c r="AM49" s="697"/>
      <c r="AN49" s="697"/>
      <c r="AO49" s="697"/>
      <c r="AP49" s="697"/>
      <c r="AQ49" s="697"/>
      <c r="AR49" s="697"/>
      <c r="AS49" s="697"/>
      <c r="AT49" s="697"/>
      <c r="AU49" s="697"/>
      <c r="AV49" s="697"/>
      <c r="AW49" s="697"/>
      <c r="AX49" s="697"/>
      <c r="AY49" s="697"/>
      <c r="AZ49" s="697"/>
      <c r="BA49" s="697"/>
      <c r="BB49" s="698"/>
      <c r="BC49" s="690"/>
      <c r="BD49" s="668"/>
      <c r="BE49" s="691"/>
      <c r="BF49" s="150"/>
      <c r="BG49" s="62"/>
      <c r="BH49" s="62"/>
      <c r="BI49" s="62"/>
      <c r="BJ49" s="62"/>
      <c r="BK49" s="62"/>
      <c r="BL49" s="62"/>
      <c r="BM49" s="194"/>
      <c r="BN49" s="193"/>
      <c r="BO49" s="304"/>
      <c r="BP49" s="304"/>
      <c r="BQ49" s="304"/>
      <c r="BR49" s="304"/>
      <c r="BS49" s="860" t="s">
        <v>66</v>
      </c>
      <c r="BT49" s="860"/>
      <c r="BU49" s="860"/>
      <c r="BV49" s="860"/>
      <c r="BW49" s="860"/>
      <c r="BX49" s="860"/>
      <c r="BY49" s="860"/>
      <c r="BZ49" s="860"/>
      <c r="CA49" s="860"/>
      <c r="CB49" s="860"/>
      <c r="CC49" s="860"/>
      <c r="CD49" s="860"/>
      <c r="CE49" s="860"/>
      <c r="CF49" s="860"/>
      <c r="CG49" s="860"/>
      <c r="CH49" s="860"/>
      <c r="CI49" s="860"/>
      <c r="CJ49" s="860"/>
      <c r="CK49" s="192"/>
      <c r="CL49" s="304"/>
      <c r="CM49" s="192"/>
      <c r="CN49" s="192"/>
      <c r="CO49" s="192"/>
      <c r="CP49" s="194"/>
      <c r="CQ49" s="150"/>
      <c r="CR49" s="150"/>
      <c r="CS49" s="150"/>
      <c r="CT49" s="150"/>
      <c r="CU49" s="150"/>
      <c r="CV49" s="150"/>
      <c r="CW49" s="150"/>
      <c r="CX49" s="54"/>
      <c r="CY49" s="52"/>
      <c r="CZ49" s="172"/>
      <c r="DA49" s="172"/>
      <c r="DB49" s="172"/>
      <c r="DC49" s="172"/>
      <c r="DD49" s="172"/>
      <c r="DE49" s="172"/>
      <c r="DF49" s="172"/>
      <c r="DG49" s="172"/>
      <c r="DH49" s="172"/>
      <c r="DI49" s="172"/>
      <c r="DJ49" s="172"/>
      <c r="DK49" s="172"/>
      <c r="DL49" s="172"/>
      <c r="DM49" s="172"/>
      <c r="DN49" s="172"/>
      <c r="DO49" s="172"/>
      <c r="DP49" s="172"/>
      <c r="DQ49" s="172"/>
      <c r="DR49" s="172"/>
      <c r="DS49" s="172"/>
      <c r="DT49" s="172"/>
      <c r="DU49" s="172"/>
      <c r="DV49" s="172"/>
      <c r="DW49" s="172"/>
      <c r="DX49" s="172"/>
      <c r="DY49" s="172"/>
      <c r="DZ49" s="172"/>
      <c r="EA49" s="172"/>
      <c r="EB49" s="172"/>
      <c r="EC49" s="172"/>
      <c r="ED49" s="172"/>
      <c r="EE49" s="172"/>
      <c r="EF49" s="172"/>
      <c r="EG49" s="172"/>
      <c r="EH49" s="172"/>
      <c r="EI49" s="172"/>
      <c r="EJ49" s="172"/>
      <c r="EK49" s="172"/>
      <c r="EL49" s="172"/>
      <c r="EM49" s="172"/>
      <c r="EN49" s="172"/>
      <c r="EO49" s="172"/>
      <c r="EP49" s="172"/>
      <c r="EQ49" s="172"/>
      <c r="ER49" s="172"/>
      <c r="ES49" s="172"/>
      <c r="ET49" s="172"/>
      <c r="EU49" s="172"/>
      <c r="EV49" s="172"/>
      <c r="EW49" s="172"/>
      <c r="EX49" s="105"/>
      <c r="EY49" s="105"/>
      <c r="EZ49" s="105"/>
      <c r="FA49" s="105"/>
      <c r="FB49" s="105"/>
      <c r="FC49" s="105"/>
      <c r="FD49" s="105"/>
      <c r="FE49" s="105"/>
      <c r="FF49" s="105"/>
      <c r="FG49" s="105"/>
      <c r="FH49" s="105"/>
      <c r="FI49" s="105"/>
      <c r="FJ49" s="105"/>
      <c r="FK49" s="105"/>
      <c r="FL49" s="105"/>
      <c r="FM49" s="105"/>
      <c r="FN49" s="105"/>
      <c r="FO49" s="105"/>
      <c r="FP49" s="105"/>
      <c r="FQ49" s="105"/>
      <c r="FR49" s="105"/>
      <c r="FS49" s="105"/>
      <c r="FT49" s="105"/>
      <c r="FU49" s="105"/>
      <c r="FV49" s="105"/>
      <c r="FW49" s="105"/>
      <c r="FX49" s="105"/>
      <c r="FY49" s="105"/>
      <c r="FZ49" s="105"/>
      <c r="GA49" s="105"/>
      <c r="GB49" s="105"/>
      <c r="GC49" s="105"/>
      <c r="GD49" s="105"/>
      <c r="GE49" s="105"/>
      <c r="GF49" s="105"/>
      <c r="GG49" s="105"/>
      <c r="GH49" s="105"/>
      <c r="GI49" s="105"/>
      <c r="GJ49" s="105"/>
      <c r="GK49" s="105"/>
      <c r="GL49" s="105"/>
      <c r="GM49" s="105"/>
      <c r="GN49" s="105"/>
      <c r="GO49" s="105"/>
      <c r="GP49" s="105"/>
    </row>
    <row r="50" spans="1:198" s="108" customFormat="1" ht="13.5" customHeight="1" x14ac:dyDescent="0.15">
      <c r="A50" s="172"/>
      <c r="B50" s="172"/>
      <c r="C50" s="172"/>
      <c r="D50" s="173"/>
      <c r="E50" s="172"/>
      <c r="F50" s="172"/>
      <c r="G50" s="172"/>
      <c r="H50" s="51"/>
      <c r="I50" s="144"/>
      <c r="J50" s="150"/>
      <c r="K50" s="150"/>
      <c r="L50" s="150"/>
      <c r="M50" s="150"/>
      <c r="N50" s="150"/>
      <c r="O50" s="150"/>
      <c r="P50" s="150"/>
      <c r="Q50" s="150"/>
      <c r="R50" s="150"/>
      <c r="S50" s="150"/>
      <c r="T50" s="150"/>
      <c r="U50" s="150"/>
      <c r="V50" s="586"/>
      <c r="W50" s="586"/>
      <c r="X50" s="586"/>
      <c r="Y50" s="150"/>
      <c r="Z50" s="697"/>
      <c r="AA50" s="697"/>
      <c r="AB50" s="697"/>
      <c r="AC50" s="697"/>
      <c r="AD50" s="697"/>
      <c r="AE50" s="697"/>
      <c r="AF50" s="697"/>
      <c r="AG50" s="697"/>
      <c r="AH50" s="697"/>
      <c r="AI50" s="697"/>
      <c r="AJ50" s="697"/>
      <c r="AK50" s="697"/>
      <c r="AL50" s="697"/>
      <c r="AM50" s="697"/>
      <c r="AN50" s="697"/>
      <c r="AO50" s="697"/>
      <c r="AP50" s="697"/>
      <c r="AQ50" s="697"/>
      <c r="AR50" s="697"/>
      <c r="AS50" s="697"/>
      <c r="AT50" s="697"/>
      <c r="AU50" s="697"/>
      <c r="AV50" s="697"/>
      <c r="AW50" s="697"/>
      <c r="AX50" s="697"/>
      <c r="AY50" s="697"/>
      <c r="AZ50" s="697"/>
      <c r="BA50" s="697"/>
      <c r="BB50" s="698"/>
      <c r="BC50" s="690"/>
      <c r="BD50" s="668"/>
      <c r="BE50" s="691"/>
      <c r="BF50" s="150"/>
      <c r="BG50" s="62"/>
      <c r="BH50" s="62"/>
      <c r="BI50" s="62"/>
      <c r="BJ50" s="62"/>
      <c r="BK50" s="62"/>
      <c r="BL50" s="62"/>
      <c r="BM50" s="63"/>
      <c r="BN50" s="303"/>
      <c r="BO50" s="62"/>
      <c r="BP50" s="62"/>
      <c r="BQ50" s="62"/>
      <c r="BR50" s="62"/>
      <c r="BS50" s="820" t="str">
        <f>IF(印刷データ!$G$4="","",印刷データ!$G$4)</f>
        <v>長　澤　秀　則</v>
      </c>
      <c r="BT50" s="820"/>
      <c r="BU50" s="820"/>
      <c r="BV50" s="820"/>
      <c r="BW50" s="820"/>
      <c r="BX50" s="820"/>
      <c r="BY50" s="820"/>
      <c r="BZ50" s="820"/>
      <c r="CA50" s="820"/>
      <c r="CB50" s="820"/>
      <c r="CC50" s="820"/>
      <c r="CD50" s="820"/>
      <c r="CE50" s="820"/>
      <c r="CF50" s="820"/>
      <c r="CG50" s="820"/>
      <c r="CH50" s="820"/>
      <c r="CI50" s="820"/>
      <c r="CJ50" s="820"/>
      <c r="CK50" s="62"/>
      <c r="CL50" s="62"/>
      <c r="CM50" s="62"/>
      <c r="CN50" s="62"/>
      <c r="CO50" s="62"/>
      <c r="CP50" s="63"/>
      <c r="CQ50" s="150"/>
      <c r="CR50" s="150"/>
      <c r="CS50" s="150"/>
      <c r="CT50" s="150"/>
      <c r="CU50" s="150"/>
      <c r="CV50" s="150"/>
      <c r="CW50" s="150"/>
      <c r="CX50" s="54"/>
      <c r="CY50" s="52"/>
      <c r="CZ50" s="172"/>
      <c r="DA50" s="172"/>
      <c r="DB50" s="172"/>
      <c r="DC50" s="172"/>
      <c r="DD50" s="172"/>
      <c r="DE50" s="172"/>
      <c r="DF50" s="172"/>
      <c r="DG50" s="172"/>
      <c r="DH50" s="172"/>
      <c r="DI50" s="172"/>
      <c r="DJ50" s="172"/>
      <c r="DK50" s="172"/>
      <c r="DL50" s="172"/>
      <c r="DM50" s="172"/>
      <c r="DN50" s="172"/>
      <c r="DO50" s="172"/>
      <c r="DP50" s="172"/>
      <c r="DQ50" s="172"/>
      <c r="DR50" s="172"/>
      <c r="DS50" s="172"/>
      <c r="DT50" s="172"/>
      <c r="DU50" s="172"/>
      <c r="DV50" s="172"/>
      <c r="DW50" s="172"/>
      <c r="DX50" s="172"/>
      <c r="DY50" s="172"/>
      <c r="DZ50" s="172"/>
      <c r="EA50" s="172"/>
      <c r="EB50" s="172"/>
      <c r="EC50" s="172"/>
      <c r="ED50" s="172"/>
      <c r="EE50" s="172"/>
      <c r="EF50" s="172"/>
      <c r="EG50" s="172"/>
      <c r="EH50" s="172"/>
      <c r="EI50" s="172"/>
      <c r="EJ50" s="172"/>
      <c r="EK50" s="172"/>
      <c r="EL50" s="172"/>
      <c r="EM50" s="172"/>
      <c r="EN50" s="172"/>
      <c r="EO50" s="172"/>
      <c r="EP50" s="172"/>
      <c r="EQ50" s="172"/>
      <c r="ER50" s="172"/>
      <c r="ES50" s="172"/>
      <c r="ET50" s="172"/>
      <c r="EU50" s="172"/>
      <c r="EV50" s="172"/>
      <c r="EW50" s="172"/>
      <c r="EX50" s="105"/>
      <c r="EY50" s="105"/>
      <c r="EZ50" s="105"/>
      <c r="FA50" s="105"/>
      <c r="FB50" s="105"/>
      <c r="FC50" s="105"/>
      <c r="FD50" s="105"/>
      <c r="FE50" s="105"/>
      <c r="FF50" s="105"/>
      <c r="FG50" s="105"/>
      <c r="FH50" s="105"/>
      <c r="FI50" s="105"/>
      <c r="FJ50" s="105"/>
      <c r="FK50" s="105"/>
      <c r="FL50" s="105"/>
      <c r="FM50" s="105"/>
      <c r="FN50" s="105"/>
      <c r="FO50" s="105"/>
      <c r="FP50" s="105"/>
      <c r="FQ50" s="105"/>
      <c r="FR50" s="105"/>
      <c r="FS50" s="105"/>
      <c r="FT50" s="105"/>
      <c r="FU50" s="105"/>
      <c r="FV50" s="105"/>
      <c r="FW50" s="105"/>
      <c r="FX50" s="105"/>
      <c r="FY50" s="105"/>
      <c r="FZ50" s="105"/>
      <c r="GA50" s="105"/>
      <c r="GB50" s="105"/>
      <c r="GC50" s="105"/>
      <c r="GD50" s="105"/>
      <c r="GE50" s="105"/>
      <c r="GF50" s="105"/>
      <c r="GG50" s="105"/>
      <c r="GH50" s="105"/>
      <c r="GI50" s="105"/>
      <c r="GJ50" s="105"/>
      <c r="GK50" s="105"/>
      <c r="GL50" s="105"/>
      <c r="GM50" s="105"/>
      <c r="GN50" s="105"/>
      <c r="GO50" s="105"/>
      <c r="GP50" s="105"/>
    </row>
    <row r="51" spans="1:198" s="108" customFormat="1" ht="13.5" customHeight="1" x14ac:dyDescent="0.15">
      <c r="A51" s="172"/>
      <c r="B51" s="172"/>
      <c r="C51" s="172"/>
      <c r="D51" s="173"/>
      <c r="E51" s="172"/>
      <c r="F51" s="172"/>
      <c r="G51" s="172"/>
      <c r="H51" s="51"/>
      <c r="I51" s="144"/>
      <c r="J51" s="150"/>
      <c r="K51" s="150"/>
      <c r="L51" s="150"/>
      <c r="M51" s="150"/>
      <c r="N51" s="150"/>
      <c r="O51" s="150"/>
      <c r="P51" s="149"/>
      <c r="Q51" s="149"/>
      <c r="R51" s="149"/>
      <c r="S51" s="149"/>
      <c r="T51" s="150"/>
      <c r="U51" s="150"/>
      <c r="V51" s="150"/>
      <c r="W51" s="150"/>
      <c r="X51" s="150"/>
      <c r="Y51" s="586" t="s">
        <v>454</v>
      </c>
      <c r="Z51" s="586"/>
      <c r="AA51" s="586"/>
      <c r="AB51" s="586"/>
      <c r="AC51" s="586"/>
      <c r="AD51" s="586"/>
      <c r="AE51" s="150"/>
      <c r="AF51" s="702" t="str">
        <f>IF($AF$13=0,"",$AF$13)</f>
        <v/>
      </c>
      <c r="AG51" s="702"/>
      <c r="AH51" s="702"/>
      <c r="AI51" s="702"/>
      <c r="AJ51" s="702"/>
      <c r="AK51" s="702"/>
      <c r="AL51" s="702"/>
      <c r="AM51" s="702"/>
      <c r="AN51" s="702"/>
      <c r="AO51" s="702"/>
      <c r="AP51" s="702"/>
      <c r="AQ51" s="702"/>
      <c r="AR51" s="702"/>
      <c r="AS51" s="702"/>
      <c r="AT51" s="702"/>
      <c r="AU51" s="702"/>
      <c r="AV51" s="702"/>
      <c r="AW51" s="702"/>
      <c r="AX51" s="702"/>
      <c r="AY51" s="702"/>
      <c r="AZ51" s="702"/>
      <c r="BA51" s="702"/>
      <c r="BB51" s="702"/>
      <c r="BC51" s="690"/>
      <c r="BD51" s="668"/>
      <c r="BE51" s="691"/>
      <c r="BF51" s="150"/>
      <c r="BG51" s="62"/>
      <c r="BH51" s="62"/>
      <c r="BI51" s="62"/>
      <c r="BJ51" s="62"/>
      <c r="BK51" s="62"/>
      <c r="BL51" s="62"/>
      <c r="BM51" s="63"/>
      <c r="BN51" s="65"/>
      <c r="BO51" s="66"/>
      <c r="BP51" s="66"/>
      <c r="BQ51" s="66"/>
      <c r="BR51" s="66"/>
      <c r="BS51" s="821"/>
      <c r="BT51" s="821"/>
      <c r="BU51" s="821"/>
      <c r="BV51" s="821"/>
      <c r="BW51" s="821"/>
      <c r="BX51" s="821"/>
      <c r="BY51" s="821"/>
      <c r="BZ51" s="821"/>
      <c r="CA51" s="821"/>
      <c r="CB51" s="821"/>
      <c r="CC51" s="821"/>
      <c r="CD51" s="821"/>
      <c r="CE51" s="821"/>
      <c r="CF51" s="821"/>
      <c r="CG51" s="821"/>
      <c r="CH51" s="821"/>
      <c r="CI51" s="821"/>
      <c r="CJ51" s="821"/>
      <c r="CK51" s="66"/>
      <c r="CL51" s="66"/>
      <c r="CM51" s="66"/>
      <c r="CN51" s="66"/>
      <c r="CO51" s="66"/>
      <c r="CP51" s="67"/>
      <c r="CQ51" s="150"/>
      <c r="CR51" s="150"/>
      <c r="CS51" s="150"/>
      <c r="CT51" s="150"/>
      <c r="CU51" s="150"/>
      <c r="CV51" s="150"/>
      <c r="CW51" s="150"/>
      <c r="CX51" s="54"/>
      <c r="CY51" s="52"/>
      <c r="CZ51" s="172"/>
      <c r="DA51" s="172"/>
      <c r="DB51" s="172"/>
      <c r="DC51" s="172"/>
      <c r="DD51" s="172"/>
      <c r="DE51" s="172"/>
      <c r="DF51" s="172"/>
      <c r="DG51" s="172"/>
      <c r="DH51" s="172"/>
      <c r="DI51" s="172"/>
      <c r="DJ51" s="172"/>
      <c r="DK51" s="172"/>
      <c r="DL51" s="172"/>
      <c r="DM51" s="172"/>
      <c r="DN51" s="172"/>
      <c r="DO51" s="172"/>
      <c r="DP51" s="172"/>
      <c r="DQ51" s="172"/>
      <c r="DR51" s="172"/>
      <c r="DS51" s="172"/>
      <c r="DT51" s="172"/>
      <c r="DU51" s="172"/>
      <c r="DV51" s="172"/>
      <c r="DW51" s="172"/>
      <c r="DX51" s="172"/>
      <c r="DY51" s="172"/>
      <c r="DZ51" s="172"/>
      <c r="EA51" s="172"/>
      <c r="EB51" s="172"/>
      <c r="EC51" s="172"/>
      <c r="ED51" s="172"/>
      <c r="EE51" s="172"/>
      <c r="EF51" s="172"/>
      <c r="EG51" s="172"/>
      <c r="EH51" s="172"/>
      <c r="EI51" s="172"/>
      <c r="EJ51" s="172"/>
      <c r="EK51" s="172"/>
      <c r="EL51" s="172"/>
      <c r="EM51" s="172"/>
      <c r="EN51" s="172"/>
      <c r="EO51" s="172"/>
      <c r="EP51" s="172"/>
      <c r="EQ51" s="172"/>
      <c r="ER51" s="172"/>
      <c r="ES51" s="172"/>
      <c r="ET51" s="172"/>
      <c r="EU51" s="172"/>
      <c r="EV51" s="172"/>
      <c r="EW51" s="172"/>
      <c r="EX51" s="105"/>
      <c r="EY51" s="105"/>
      <c r="EZ51" s="105"/>
      <c r="FA51" s="105"/>
      <c r="FB51" s="105"/>
      <c r="FC51" s="105"/>
      <c r="FD51" s="105"/>
      <c r="FE51" s="105"/>
      <c r="FF51" s="105"/>
      <c r="FG51" s="105"/>
      <c r="FH51" s="105"/>
      <c r="FI51" s="105"/>
      <c r="FJ51" s="105"/>
      <c r="FK51" s="105"/>
      <c r="FL51" s="105"/>
      <c r="FM51" s="105"/>
      <c r="FN51" s="105"/>
      <c r="FO51" s="105"/>
      <c r="FP51" s="105"/>
      <c r="FQ51" s="105"/>
      <c r="FR51" s="105"/>
      <c r="FS51" s="105"/>
      <c r="FT51" s="105"/>
      <c r="FU51" s="105"/>
      <c r="FV51" s="105"/>
      <c r="FW51" s="105"/>
      <c r="FX51" s="105"/>
      <c r="FY51" s="105"/>
      <c r="FZ51" s="105"/>
      <c r="GA51" s="105"/>
      <c r="GB51" s="105"/>
      <c r="GC51" s="105"/>
      <c r="GD51" s="105"/>
      <c r="GE51" s="105"/>
      <c r="GF51" s="105"/>
      <c r="GG51" s="105"/>
      <c r="GH51" s="105"/>
      <c r="GI51" s="105"/>
      <c r="GJ51" s="105"/>
      <c r="GK51" s="105"/>
      <c r="GL51" s="105"/>
      <c r="GM51" s="105"/>
      <c r="GN51" s="105"/>
      <c r="GO51" s="105"/>
      <c r="GP51" s="105"/>
    </row>
    <row r="52" spans="1:198" s="108" customFormat="1" ht="13.5" customHeight="1" x14ac:dyDescent="0.15">
      <c r="A52" s="172"/>
      <c r="B52" s="172"/>
      <c r="C52" s="172"/>
      <c r="D52" s="173"/>
      <c r="E52" s="172"/>
      <c r="F52" s="172"/>
      <c r="G52" s="172"/>
      <c r="H52" s="51"/>
      <c r="I52" s="813" t="s">
        <v>400</v>
      </c>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L52" s="661"/>
      <c r="AM52" s="661"/>
      <c r="AN52" s="661"/>
      <c r="AO52" s="661"/>
      <c r="AP52" s="661"/>
      <c r="AQ52" s="661"/>
      <c r="AR52" s="661"/>
      <c r="AS52" s="661"/>
      <c r="AT52" s="661"/>
      <c r="AU52" s="661"/>
      <c r="AV52" s="661"/>
      <c r="AW52" s="661"/>
      <c r="AX52" s="661"/>
      <c r="AY52" s="661"/>
      <c r="AZ52" s="661"/>
      <c r="BA52" s="661"/>
      <c r="BB52" s="814"/>
      <c r="BC52" s="690"/>
      <c r="BD52" s="668"/>
      <c r="BE52" s="691"/>
      <c r="BF52" s="660" t="s">
        <v>398</v>
      </c>
      <c r="BG52" s="661"/>
      <c r="BH52" s="661"/>
      <c r="BI52" s="661"/>
      <c r="BJ52" s="661"/>
      <c r="BK52" s="661"/>
      <c r="BL52" s="661"/>
      <c r="BM52" s="661"/>
      <c r="BN52" s="661"/>
      <c r="BO52" s="661"/>
      <c r="BP52" s="661"/>
      <c r="BQ52" s="661"/>
      <c r="BR52" s="661"/>
      <c r="BS52" s="661"/>
      <c r="BT52" s="661"/>
      <c r="BU52" s="661"/>
      <c r="BV52" s="661"/>
      <c r="BW52" s="661"/>
      <c r="BX52" s="661"/>
      <c r="BY52" s="661"/>
      <c r="BZ52" s="661"/>
      <c r="CA52" s="661"/>
      <c r="CB52" s="661"/>
      <c r="CC52" s="661"/>
      <c r="CD52" s="661"/>
      <c r="CE52" s="661"/>
      <c r="CF52" s="661"/>
      <c r="CG52" s="661"/>
      <c r="CH52" s="661"/>
      <c r="CI52" s="661"/>
      <c r="CJ52" s="661"/>
      <c r="CK52" s="661"/>
      <c r="CL52" s="661"/>
      <c r="CM52" s="661"/>
      <c r="CN52" s="661"/>
      <c r="CO52" s="661"/>
      <c r="CP52" s="661"/>
      <c r="CQ52" s="661"/>
      <c r="CR52" s="661"/>
      <c r="CS52" s="661"/>
      <c r="CT52" s="661"/>
      <c r="CU52" s="661"/>
      <c r="CV52" s="661"/>
      <c r="CW52" s="661"/>
      <c r="CX52" s="662"/>
      <c r="CY52" s="52"/>
      <c r="CZ52" s="172"/>
      <c r="DA52" s="172"/>
      <c r="DB52" s="172"/>
      <c r="DC52" s="172"/>
      <c r="DD52" s="172"/>
      <c r="DE52" s="172"/>
      <c r="DF52" s="172"/>
      <c r="DG52" s="172"/>
      <c r="DH52" s="172"/>
      <c r="DI52" s="172"/>
      <c r="DJ52" s="172"/>
      <c r="DK52" s="172"/>
      <c r="DL52" s="172"/>
      <c r="DM52" s="172"/>
      <c r="DN52" s="172"/>
      <c r="DO52" s="172"/>
      <c r="DP52" s="172"/>
      <c r="DQ52" s="172"/>
      <c r="DR52" s="172"/>
      <c r="DS52" s="172"/>
      <c r="DT52" s="172"/>
      <c r="DU52" s="172"/>
      <c r="DV52" s="172"/>
      <c r="DW52" s="172"/>
      <c r="DX52" s="172"/>
      <c r="DY52" s="172"/>
      <c r="DZ52" s="172"/>
      <c r="EA52" s="172"/>
      <c r="EB52" s="172"/>
      <c r="EC52" s="172"/>
      <c r="ED52" s="172"/>
      <c r="EE52" s="172"/>
      <c r="EF52" s="172"/>
      <c r="EG52" s="172"/>
      <c r="EH52" s="172"/>
      <c r="EI52" s="172"/>
      <c r="EJ52" s="172"/>
      <c r="EK52" s="172"/>
      <c r="EL52" s="172"/>
      <c r="EM52" s="172"/>
      <c r="EN52" s="172"/>
      <c r="EO52" s="172"/>
      <c r="EP52" s="172"/>
      <c r="EQ52" s="172"/>
      <c r="ER52" s="172"/>
      <c r="ES52" s="172"/>
      <c r="ET52" s="172"/>
      <c r="EU52" s="172"/>
      <c r="EV52" s="172"/>
      <c r="EW52" s="172"/>
      <c r="EX52" s="105"/>
      <c r="EY52" s="105"/>
      <c r="EZ52" s="105"/>
      <c r="FA52" s="105"/>
      <c r="FB52" s="105"/>
      <c r="FC52" s="105"/>
      <c r="FD52" s="105"/>
      <c r="FE52" s="105"/>
      <c r="FF52" s="105"/>
      <c r="FG52" s="105"/>
      <c r="FH52" s="105"/>
      <c r="FI52" s="105"/>
      <c r="FJ52" s="105"/>
      <c r="FK52" s="105"/>
      <c r="FL52" s="105"/>
      <c r="FM52" s="105"/>
      <c r="FN52" s="105"/>
      <c r="FO52" s="105"/>
      <c r="FP52" s="105"/>
      <c r="FQ52" s="105"/>
      <c r="FR52" s="105"/>
      <c r="FS52" s="105"/>
      <c r="FT52" s="105"/>
      <c r="FU52" s="105"/>
      <c r="FV52" s="105"/>
      <c r="FW52" s="105"/>
      <c r="FX52" s="105"/>
      <c r="FY52" s="105"/>
      <c r="FZ52" s="105"/>
      <c r="GA52" s="105"/>
      <c r="GB52" s="105"/>
      <c r="GC52" s="105"/>
      <c r="GD52" s="105"/>
      <c r="GE52" s="105"/>
      <c r="GF52" s="105"/>
      <c r="GG52" s="105"/>
      <c r="GH52" s="105"/>
      <c r="GI52" s="105"/>
      <c r="GJ52" s="105"/>
      <c r="GK52" s="105"/>
      <c r="GL52" s="105"/>
      <c r="GM52" s="105"/>
      <c r="GN52" s="105"/>
      <c r="GO52" s="105"/>
      <c r="GP52" s="105"/>
    </row>
    <row r="53" spans="1:198" s="108" customFormat="1" ht="15" customHeight="1" x14ac:dyDescent="0.15">
      <c r="A53" s="172"/>
      <c r="B53" s="172"/>
      <c r="C53" s="172"/>
      <c r="D53" s="173"/>
      <c r="E53" s="172"/>
      <c r="F53" s="172"/>
      <c r="G53" s="172"/>
      <c r="H53" s="51"/>
      <c r="I53" s="815"/>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4"/>
      <c r="AG53" s="664"/>
      <c r="AH53" s="664"/>
      <c r="AI53" s="664"/>
      <c r="AJ53" s="664"/>
      <c r="AK53" s="664"/>
      <c r="AL53" s="664"/>
      <c r="AM53" s="664"/>
      <c r="AN53" s="664"/>
      <c r="AO53" s="664"/>
      <c r="AP53" s="664"/>
      <c r="AQ53" s="664"/>
      <c r="AR53" s="664"/>
      <c r="AS53" s="664"/>
      <c r="AT53" s="664"/>
      <c r="AU53" s="664"/>
      <c r="AV53" s="664"/>
      <c r="AW53" s="664"/>
      <c r="AX53" s="664"/>
      <c r="AY53" s="664"/>
      <c r="AZ53" s="664"/>
      <c r="BA53" s="664"/>
      <c r="BB53" s="816"/>
      <c r="BC53" s="692"/>
      <c r="BD53" s="693"/>
      <c r="BE53" s="694"/>
      <c r="BF53" s="663"/>
      <c r="BG53" s="664"/>
      <c r="BH53" s="664"/>
      <c r="BI53" s="664"/>
      <c r="BJ53" s="664"/>
      <c r="BK53" s="664"/>
      <c r="BL53" s="664"/>
      <c r="BM53" s="664"/>
      <c r="BN53" s="664"/>
      <c r="BO53" s="664"/>
      <c r="BP53" s="664"/>
      <c r="BQ53" s="664"/>
      <c r="BR53" s="664"/>
      <c r="BS53" s="664"/>
      <c r="BT53" s="664"/>
      <c r="BU53" s="664"/>
      <c r="BV53" s="664"/>
      <c r="BW53" s="664"/>
      <c r="BX53" s="664"/>
      <c r="BY53" s="664"/>
      <c r="BZ53" s="664"/>
      <c r="CA53" s="664"/>
      <c r="CB53" s="664"/>
      <c r="CC53" s="664"/>
      <c r="CD53" s="664"/>
      <c r="CE53" s="664"/>
      <c r="CF53" s="664"/>
      <c r="CG53" s="664"/>
      <c r="CH53" s="664"/>
      <c r="CI53" s="664"/>
      <c r="CJ53" s="664"/>
      <c r="CK53" s="664"/>
      <c r="CL53" s="664"/>
      <c r="CM53" s="664"/>
      <c r="CN53" s="664"/>
      <c r="CO53" s="664"/>
      <c r="CP53" s="664"/>
      <c r="CQ53" s="664"/>
      <c r="CR53" s="664"/>
      <c r="CS53" s="664"/>
      <c r="CT53" s="664"/>
      <c r="CU53" s="664"/>
      <c r="CV53" s="664"/>
      <c r="CW53" s="664"/>
      <c r="CX53" s="665"/>
      <c r="CY53" s="52"/>
      <c r="CZ53" s="172"/>
      <c r="DA53" s="172"/>
      <c r="DB53" s="172"/>
      <c r="DC53" s="172"/>
      <c r="DD53" s="172"/>
      <c r="DE53" s="172"/>
      <c r="DF53" s="172"/>
      <c r="DG53" s="172"/>
      <c r="DH53" s="172"/>
      <c r="DI53" s="172"/>
      <c r="DJ53" s="172"/>
      <c r="DK53" s="172"/>
      <c r="DL53" s="172"/>
      <c r="DM53" s="172"/>
      <c r="DN53" s="172"/>
      <c r="DO53" s="172"/>
      <c r="DP53" s="172"/>
      <c r="DQ53" s="172"/>
      <c r="DR53" s="172"/>
      <c r="DS53" s="172"/>
      <c r="DT53" s="172"/>
      <c r="DU53" s="172"/>
      <c r="DV53" s="172"/>
      <c r="DW53" s="172"/>
      <c r="DX53" s="172"/>
      <c r="DY53" s="172"/>
      <c r="DZ53" s="172"/>
      <c r="EA53" s="172"/>
      <c r="EB53" s="172"/>
      <c r="EC53" s="172"/>
      <c r="ED53" s="172"/>
      <c r="EE53" s="172"/>
      <c r="EF53" s="172"/>
      <c r="EG53" s="172"/>
      <c r="EH53" s="172"/>
      <c r="EI53" s="172"/>
      <c r="EJ53" s="172"/>
      <c r="EK53" s="172"/>
      <c r="EL53" s="172"/>
      <c r="EM53" s="172"/>
      <c r="EN53" s="172"/>
      <c r="EO53" s="172"/>
      <c r="EP53" s="172"/>
      <c r="EQ53" s="172"/>
      <c r="ER53" s="172"/>
      <c r="ES53" s="172"/>
      <c r="ET53" s="172"/>
      <c r="EU53" s="172"/>
      <c r="EV53" s="172"/>
      <c r="EW53" s="172"/>
      <c r="EX53" s="105"/>
      <c r="EY53" s="105"/>
      <c r="EZ53" s="105"/>
      <c r="FA53" s="105"/>
      <c r="FB53" s="105"/>
      <c r="FC53" s="105"/>
      <c r="FD53" s="105"/>
      <c r="FE53" s="105"/>
      <c r="FF53" s="105"/>
      <c r="FG53" s="105"/>
      <c r="FH53" s="105"/>
      <c r="FI53" s="105"/>
      <c r="FJ53" s="105"/>
      <c r="FK53" s="105"/>
      <c r="FL53" s="105"/>
      <c r="FM53" s="105"/>
      <c r="FN53" s="105"/>
      <c r="FO53" s="105"/>
      <c r="FP53" s="105"/>
      <c r="FQ53" s="105"/>
      <c r="FR53" s="105"/>
      <c r="FS53" s="105"/>
      <c r="FT53" s="105"/>
      <c r="FU53" s="105"/>
      <c r="FV53" s="105"/>
      <c r="FW53" s="105"/>
      <c r="FX53" s="105"/>
      <c r="FY53" s="105"/>
      <c r="FZ53" s="105"/>
      <c r="GA53" s="105"/>
      <c r="GB53" s="105"/>
      <c r="GC53" s="105"/>
      <c r="GD53" s="105"/>
      <c r="GE53" s="105"/>
      <c r="GF53" s="105"/>
      <c r="GG53" s="105"/>
      <c r="GH53" s="105"/>
      <c r="GI53" s="105"/>
      <c r="GJ53" s="105"/>
      <c r="GK53" s="105"/>
      <c r="GL53" s="105"/>
      <c r="GM53" s="105"/>
      <c r="GN53" s="105"/>
      <c r="GO53" s="105"/>
      <c r="GP53" s="105"/>
    </row>
    <row r="54" spans="1:198" s="108" customFormat="1" ht="15.75" customHeight="1" x14ac:dyDescent="0.15">
      <c r="A54" s="172"/>
      <c r="B54" s="172"/>
      <c r="C54" s="172"/>
      <c r="D54" s="173"/>
      <c r="E54" s="172"/>
      <c r="F54" s="172"/>
      <c r="G54" s="172"/>
      <c r="H54" s="51"/>
      <c r="I54" s="727" t="s">
        <v>24</v>
      </c>
      <c r="J54" s="597"/>
      <c r="K54" s="597"/>
      <c r="L54" s="597"/>
      <c r="M54" s="597"/>
      <c r="N54" s="597"/>
      <c r="O54" s="597"/>
      <c r="P54" s="746"/>
      <c r="Q54" s="596" t="s">
        <v>25</v>
      </c>
      <c r="R54" s="597"/>
      <c r="S54" s="597"/>
      <c r="T54" s="597"/>
      <c r="U54" s="597"/>
      <c r="V54" s="597"/>
      <c r="W54" s="597"/>
      <c r="X54" s="749" t="str">
        <f>IF($X$16=0,"",$X$16)</f>
        <v/>
      </c>
      <c r="Y54" s="749"/>
      <c r="Z54" s="749"/>
      <c r="AA54" s="749"/>
      <c r="AB54" s="749"/>
      <c r="AC54" s="749"/>
      <c r="AD54" s="749"/>
      <c r="AE54" s="749"/>
      <c r="AF54" s="749"/>
      <c r="AG54" s="749"/>
      <c r="AH54" s="749"/>
      <c r="AI54" s="749"/>
      <c r="AJ54" s="749"/>
      <c r="AK54" s="749"/>
      <c r="AL54" s="749"/>
      <c r="AM54" s="749"/>
      <c r="AN54" s="749"/>
      <c r="AO54" s="749"/>
      <c r="AP54" s="749"/>
      <c r="AQ54" s="749"/>
      <c r="AR54" s="749"/>
      <c r="AS54" s="749"/>
      <c r="AT54" s="749"/>
      <c r="AU54" s="749"/>
      <c r="AV54" s="749"/>
      <c r="AW54" s="749"/>
      <c r="AX54" s="749"/>
      <c r="AY54" s="749"/>
      <c r="AZ54" s="749"/>
      <c r="BA54" s="749"/>
      <c r="BB54" s="750"/>
      <c r="BC54" s="603" t="s">
        <v>473</v>
      </c>
      <c r="BD54" s="604"/>
      <c r="BE54" s="604"/>
      <c r="BF54" s="604"/>
      <c r="BG54" s="604"/>
      <c r="BH54" s="604"/>
      <c r="BI54" s="604"/>
      <c r="BJ54" s="604"/>
      <c r="BK54" s="604"/>
      <c r="BL54" s="605"/>
      <c r="BM54" s="603" t="s">
        <v>472</v>
      </c>
      <c r="BN54" s="604"/>
      <c r="BO54" s="604"/>
      <c r="BP54" s="604"/>
      <c r="BQ54" s="604"/>
      <c r="BR54" s="604"/>
      <c r="BS54" s="604"/>
      <c r="BT54" s="604"/>
      <c r="BU54" s="604"/>
      <c r="BV54" s="605"/>
      <c r="BW54" s="603" t="s">
        <v>471</v>
      </c>
      <c r="BX54" s="604"/>
      <c r="BY54" s="604"/>
      <c r="BZ54" s="604"/>
      <c r="CA54" s="604"/>
      <c r="CB54" s="604"/>
      <c r="CC54" s="604"/>
      <c r="CD54" s="604"/>
      <c r="CE54" s="604"/>
      <c r="CF54" s="605"/>
      <c r="CG54" s="647" t="s">
        <v>476</v>
      </c>
      <c r="CH54" s="647"/>
      <c r="CI54" s="647"/>
      <c r="CJ54" s="647"/>
      <c r="CK54" s="647"/>
      <c r="CL54" s="647"/>
      <c r="CM54" s="647"/>
      <c r="CN54" s="647"/>
      <c r="CO54" s="647"/>
      <c r="CP54" s="647"/>
      <c r="CQ54" s="647"/>
      <c r="CR54" s="647"/>
      <c r="CS54" s="647"/>
      <c r="CT54" s="647"/>
      <c r="CU54" s="647"/>
      <c r="CV54" s="647"/>
      <c r="CW54" s="647"/>
      <c r="CX54" s="648"/>
      <c r="CY54" s="52"/>
      <c r="CZ54" s="172"/>
      <c r="DA54" s="172"/>
      <c r="DB54" s="172"/>
      <c r="DC54" s="172"/>
      <c r="DD54" s="172"/>
      <c r="DE54" s="172"/>
      <c r="DF54" s="172"/>
      <c r="DG54" s="172"/>
      <c r="DH54" s="172"/>
      <c r="DI54" s="172"/>
      <c r="DJ54" s="172"/>
      <c r="DK54" s="172"/>
      <c r="DL54" s="172"/>
      <c r="DM54" s="172"/>
      <c r="DN54" s="172"/>
      <c r="DO54" s="172"/>
      <c r="DP54" s="172"/>
      <c r="DQ54" s="172"/>
      <c r="DR54" s="172"/>
      <c r="DS54" s="172"/>
      <c r="DT54" s="172"/>
      <c r="DU54" s="172"/>
      <c r="DV54" s="172"/>
      <c r="DW54" s="172"/>
      <c r="DX54" s="172"/>
      <c r="DY54" s="172"/>
      <c r="DZ54" s="172"/>
      <c r="EA54" s="172"/>
      <c r="EB54" s="172"/>
      <c r="EC54" s="172"/>
      <c r="ED54" s="172"/>
      <c r="EE54" s="172"/>
      <c r="EF54" s="172"/>
      <c r="EG54" s="172"/>
      <c r="EH54" s="172"/>
      <c r="EI54" s="172"/>
      <c r="EJ54" s="172"/>
      <c r="EK54" s="172"/>
      <c r="EL54" s="172"/>
      <c r="EM54" s="172"/>
      <c r="EN54" s="172"/>
      <c r="EO54" s="172"/>
      <c r="EP54" s="172"/>
      <c r="EQ54" s="172"/>
      <c r="ER54" s="172"/>
      <c r="ES54" s="172"/>
      <c r="ET54" s="172"/>
      <c r="EU54" s="172"/>
      <c r="EV54" s="172"/>
      <c r="EW54" s="172"/>
      <c r="EX54" s="105"/>
      <c r="EY54" s="105"/>
      <c r="EZ54" s="105"/>
      <c r="FA54" s="105"/>
      <c r="FB54" s="105"/>
      <c r="FC54" s="105"/>
      <c r="FD54" s="105"/>
      <c r="FE54" s="105"/>
      <c r="FF54" s="105"/>
      <c r="FG54" s="105"/>
      <c r="FH54" s="105"/>
      <c r="FI54" s="105"/>
      <c r="FJ54" s="105"/>
      <c r="FK54" s="105"/>
      <c r="FL54" s="105"/>
      <c r="FM54" s="105"/>
      <c r="FN54" s="105"/>
      <c r="FO54" s="105"/>
      <c r="FP54" s="105"/>
      <c r="FQ54" s="105"/>
      <c r="FR54" s="105"/>
      <c r="FS54" s="105"/>
      <c r="FT54" s="105"/>
      <c r="FU54" s="105"/>
      <c r="FV54" s="105"/>
      <c r="FW54" s="105"/>
      <c r="FX54" s="105"/>
      <c r="FY54" s="105"/>
      <c r="FZ54" s="105"/>
      <c r="GA54" s="105"/>
      <c r="GB54" s="105"/>
      <c r="GC54" s="105"/>
      <c r="GD54" s="105"/>
      <c r="GE54" s="105"/>
      <c r="GF54" s="105"/>
      <c r="GG54" s="105"/>
      <c r="GH54" s="105"/>
      <c r="GI54" s="105"/>
      <c r="GJ54" s="105"/>
      <c r="GK54" s="105"/>
      <c r="GL54" s="105"/>
      <c r="GM54" s="105"/>
      <c r="GN54" s="105"/>
      <c r="GO54" s="105"/>
      <c r="GP54" s="105"/>
    </row>
    <row r="55" spans="1:198" s="108" customFormat="1" ht="15.75" customHeight="1" x14ac:dyDescent="0.15">
      <c r="A55" s="172"/>
      <c r="B55" s="172"/>
      <c r="C55" s="172"/>
      <c r="D55" s="173"/>
      <c r="E55" s="172"/>
      <c r="F55" s="172"/>
      <c r="G55" s="172"/>
      <c r="H55" s="51"/>
      <c r="I55" s="585"/>
      <c r="J55" s="586"/>
      <c r="K55" s="586"/>
      <c r="L55" s="586"/>
      <c r="M55" s="586"/>
      <c r="N55" s="586"/>
      <c r="O55" s="586"/>
      <c r="P55" s="747"/>
      <c r="Q55" s="602"/>
      <c r="R55" s="586"/>
      <c r="S55" s="586"/>
      <c r="T55" s="586"/>
      <c r="U55" s="586"/>
      <c r="V55" s="586"/>
      <c r="W55" s="586"/>
      <c r="X55" s="751"/>
      <c r="Y55" s="751"/>
      <c r="Z55" s="751"/>
      <c r="AA55" s="751"/>
      <c r="AB55" s="751"/>
      <c r="AC55" s="751"/>
      <c r="AD55" s="751"/>
      <c r="AE55" s="751"/>
      <c r="AF55" s="751"/>
      <c r="AG55" s="751"/>
      <c r="AH55" s="751"/>
      <c r="AI55" s="751"/>
      <c r="AJ55" s="751"/>
      <c r="AK55" s="751"/>
      <c r="AL55" s="751"/>
      <c r="AM55" s="751"/>
      <c r="AN55" s="751"/>
      <c r="AO55" s="751"/>
      <c r="AP55" s="751"/>
      <c r="AQ55" s="751"/>
      <c r="AR55" s="751"/>
      <c r="AS55" s="751"/>
      <c r="AT55" s="751"/>
      <c r="AU55" s="751"/>
      <c r="AV55" s="751"/>
      <c r="AW55" s="751"/>
      <c r="AX55" s="751"/>
      <c r="AY55" s="751"/>
      <c r="AZ55" s="751"/>
      <c r="BA55" s="751"/>
      <c r="BB55" s="752"/>
      <c r="BC55" s="606"/>
      <c r="BD55" s="607"/>
      <c r="BE55" s="607"/>
      <c r="BF55" s="607"/>
      <c r="BG55" s="607"/>
      <c r="BH55" s="607"/>
      <c r="BI55" s="607"/>
      <c r="BJ55" s="607"/>
      <c r="BK55" s="607"/>
      <c r="BL55" s="608"/>
      <c r="BM55" s="606"/>
      <c r="BN55" s="607"/>
      <c r="BO55" s="607"/>
      <c r="BP55" s="607"/>
      <c r="BQ55" s="607"/>
      <c r="BR55" s="607"/>
      <c r="BS55" s="607"/>
      <c r="BT55" s="607"/>
      <c r="BU55" s="607"/>
      <c r="BV55" s="608"/>
      <c r="BW55" s="631"/>
      <c r="BX55" s="632"/>
      <c r="BY55" s="632"/>
      <c r="BZ55" s="632"/>
      <c r="CA55" s="632"/>
      <c r="CB55" s="632"/>
      <c r="CC55" s="632"/>
      <c r="CD55" s="632"/>
      <c r="CE55" s="632"/>
      <c r="CF55" s="633"/>
      <c r="CG55" s="596" t="s">
        <v>155</v>
      </c>
      <c r="CH55" s="597"/>
      <c r="CI55" s="597"/>
      <c r="CJ55" s="597"/>
      <c r="CK55" s="152" t="s">
        <v>172</v>
      </c>
      <c r="CL55" s="678" t="str">
        <f>IF($CL$17=0,"",$CL$17)</f>
        <v>令和　　年　　月　　日</v>
      </c>
      <c r="CM55" s="678"/>
      <c r="CN55" s="678"/>
      <c r="CO55" s="678"/>
      <c r="CP55" s="678"/>
      <c r="CQ55" s="678"/>
      <c r="CR55" s="678"/>
      <c r="CS55" s="678"/>
      <c r="CT55" s="678"/>
      <c r="CU55" s="678"/>
      <c r="CV55" s="678"/>
      <c r="CW55" s="678"/>
      <c r="CX55" s="679"/>
      <c r="CY55" s="52"/>
      <c r="CZ55" s="172"/>
      <c r="DA55" s="172"/>
      <c r="DB55" s="172"/>
      <c r="DC55" s="172"/>
      <c r="DD55" s="172"/>
      <c r="DE55" s="172"/>
      <c r="DF55" s="172"/>
      <c r="DG55" s="172"/>
      <c r="DH55" s="172"/>
      <c r="DI55" s="172"/>
      <c r="DJ55" s="172"/>
      <c r="DK55" s="172"/>
      <c r="DL55" s="172"/>
      <c r="DM55" s="172"/>
      <c r="DN55" s="172"/>
      <c r="DO55" s="172"/>
      <c r="DP55" s="172"/>
      <c r="DQ55" s="172"/>
      <c r="DR55" s="172"/>
      <c r="DS55" s="172"/>
      <c r="DT55" s="172"/>
      <c r="DU55" s="172"/>
      <c r="DV55" s="172"/>
      <c r="DW55" s="172"/>
      <c r="DX55" s="172"/>
      <c r="DY55" s="172"/>
      <c r="DZ55" s="172"/>
      <c r="EA55" s="172"/>
      <c r="EB55" s="172"/>
      <c r="EC55" s="172"/>
      <c r="ED55" s="172"/>
      <c r="EE55" s="172"/>
      <c r="EF55" s="172"/>
      <c r="EG55" s="172"/>
      <c r="EH55" s="172"/>
      <c r="EI55" s="172"/>
      <c r="EJ55" s="172"/>
      <c r="EK55" s="172"/>
      <c r="EL55" s="172"/>
      <c r="EM55" s="172"/>
      <c r="EN55" s="172"/>
      <c r="EO55" s="172"/>
      <c r="EP55" s="172"/>
      <c r="EQ55" s="172"/>
      <c r="ER55" s="172"/>
      <c r="ES55" s="172"/>
      <c r="ET55" s="172"/>
      <c r="EU55" s="172"/>
      <c r="EV55" s="172"/>
      <c r="EW55" s="172"/>
      <c r="EX55" s="105"/>
      <c r="EY55" s="105"/>
      <c r="EZ55" s="105"/>
      <c r="FA55" s="105"/>
      <c r="FB55" s="105"/>
      <c r="FC55" s="105"/>
      <c r="FD55" s="105"/>
      <c r="FE55" s="105"/>
      <c r="FF55" s="105"/>
      <c r="FG55" s="105"/>
      <c r="FH55" s="105"/>
      <c r="FI55" s="105"/>
      <c r="FJ55" s="105"/>
      <c r="FK55" s="105"/>
      <c r="FL55" s="105"/>
      <c r="FM55" s="105"/>
      <c r="FN55" s="105"/>
      <c r="FO55" s="105"/>
      <c r="FP55" s="105"/>
      <c r="FQ55" s="105"/>
      <c r="FR55" s="105"/>
      <c r="FS55" s="105"/>
      <c r="FT55" s="105"/>
      <c r="FU55" s="105"/>
      <c r="FV55" s="105"/>
      <c r="FW55" s="105"/>
      <c r="FX55" s="105"/>
      <c r="FY55" s="105"/>
      <c r="FZ55" s="105"/>
      <c r="GA55" s="105"/>
      <c r="GB55" s="105"/>
      <c r="GC55" s="105"/>
      <c r="GD55" s="105"/>
      <c r="GE55" s="105"/>
      <c r="GF55" s="105"/>
      <c r="GG55" s="105"/>
      <c r="GH55" s="105"/>
      <c r="GI55" s="105"/>
      <c r="GJ55" s="105"/>
      <c r="GK55" s="105"/>
      <c r="GL55" s="105"/>
      <c r="GM55" s="105"/>
      <c r="GN55" s="105"/>
      <c r="GO55" s="105"/>
      <c r="GP55" s="105"/>
    </row>
    <row r="56" spans="1:198" s="108" customFormat="1" ht="15.75" customHeight="1" x14ac:dyDescent="0.15">
      <c r="A56" s="172"/>
      <c r="B56" s="172"/>
      <c r="C56" s="172"/>
      <c r="D56" s="173"/>
      <c r="E56" s="172"/>
      <c r="F56" s="172"/>
      <c r="G56" s="172"/>
      <c r="H56" s="51"/>
      <c r="I56" s="741"/>
      <c r="J56" s="620"/>
      <c r="K56" s="620"/>
      <c r="L56" s="620"/>
      <c r="M56" s="620"/>
      <c r="N56" s="620"/>
      <c r="O56" s="620"/>
      <c r="P56" s="748"/>
      <c r="Q56" s="745"/>
      <c r="R56" s="620"/>
      <c r="S56" s="620"/>
      <c r="T56" s="620"/>
      <c r="U56" s="620"/>
      <c r="V56" s="620"/>
      <c r="W56" s="620"/>
      <c r="X56" s="725"/>
      <c r="Y56" s="725"/>
      <c r="Z56" s="725"/>
      <c r="AA56" s="725"/>
      <c r="AB56" s="725"/>
      <c r="AC56" s="725"/>
      <c r="AD56" s="725"/>
      <c r="AE56" s="725"/>
      <c r="AF56" s="725"/>
      <c r="AG56" s="725"/>
      <c r="AH56" s="725"/>
      <c r="AI56" s="725"/>
      <c r="AJ56" s="725"/>
      <c r="AK56" s="725"/>
      <c r="AL56" s="725"/>
      <c r="AM56" s="725"/>
      <c r="AN56" s="725"/>
      <c r="AO56" s="725"/>
      <c r="AP56" s="725"/>
      <c r="AQ56" s="725"/>
      <c r="AR56" s="725"/>
      <c r="AS56" s="725"/>
      <c r="AT56" s="725"/>
      <c r="AU56" s="725"/>
      <c r="AV56" s="725"/>
      <c r="AW56" s="725"/>
      <c r="AX56" s="725"/>
      <c r="AY56" s="725"/>
      <c r="AZ56" s="725"/>
      <c r="BA56" s="725"/>
      <c r="BB56" s="726"/>
      <c r="BC56" s="651" t="str">
        <f>IF($BC$18=0,"",$BC$18)</f>
        <v/>
      </c>
      <c r="BD56" s="647"/>
      <c r="BE56" s="647" t="s">
        <v>168</v>
      </c>
      <c r="BF56" s="647"/>
      <c r="BG56" s="647" t="s">
        <v>171</v>
      </c>
      <c r="BH56" s="647"/>
      <c r="BI56" s="647" t="str">
        <f>IF($BI$18=0,"",$BI$18)</f>
        <v/>
      </c>
      <c r="BJ56" s="647"/>
      <c r="BK56" s="647" t="s">
        <v>169</v>
      </c>
      <c r="BL56" s="652"/>
      <c r="BM56" s="651" t="str">
        <f>IF($BM$18=0,"",$BM$18)</f>
        <v/>
      </c>
      <c r="BN56" s="647"/>
      <c r="BO56" s="647" t="s">
        <v>168</v>
      </c>
      <c r="BP56" s="647"/>
      <c r="BQ56" s="647" t="s">
        <v>171</v>
      </c>
      <c r="BR56" s="647"/>
      <c r="BS56" s="647" t="str">
        <f>IF($BS$18=0,"",$BS$18)</f>
        <v/>
      </c>
      <c r="BT56" s="647"/>
      <c r="BU56" s="647" t="s">
        <v>169</v>
      </c>
      <c r="BV56" s="652"/>
      <c r="BW56" s="651" t="str">
        <f>IF($BW$18=0,"",$BW$18)</f>
        <v/>
      </c>
      <c r="BX56" s="647"/>
      <c r="BY56" s="647" t="s">
        <v>168</v>
      </c>
      <c r="BZ56" s="647"/>
      <c r="CA56" s="647" t="s">
        <v>171</v>
      </c>
      <c r="CB56" s="647"/>
      <c r="CC56" s="647" t="str">
        <f>IF($CC$18=0,"",$CC$18)</f>
        <v/>
      </c>
      <c r="CD56" s="647"/>
      <c r="CE56" s="647" t="s">
        <v>169</v>
      </c>
      <c r="CF56" s="652"/>
      <c r="CG56" s="745" t="s">
        <v>156</v>
      </c>
      <c r="CH56" s="620"/>
      <c r="CI56" s="620"/>
      <c r="CJ56" s="620"/>
      <c r="CK56" s="157" t="s">
        <v>173</v>
      </c>
      <c r="CL56" s="676" t="str">
        <f>IF($CL$18=0,"",$CL$18)</f>
        <v>令和　　年　　月　　日</v>
      </c>
      <c r="CM56" s="676"/>
      <c r="CN56" s="676"/>
      <c r="CO56" s="676"/>
      <c r="CP56" s="676"/>
      <c r="CQ56" s="676"/>
      <c r="CR56" s="676"/>
      <c r="CS56" s="676"/>
      <c r="CT56" s="676"/>
      <c r="CU56" s="676"/>
      <c r="CV56" s="676"/>
      <c r="CW56" s="676"/>
      <c r="CX56" s="677"/>
      <c r="CY56" s="52"/>
      <c r="CZ56" s="172"/>
      <c r="DA56" s="172"/>
      <c r="DB56" s="172"/>
      <c r="DC56" s="172"/>
      <c r="DD56" s="172"/>
      <c r="DE56" s="172"/>
      <c r="DF56" s="172"/>
      <c r="DG56" s="172"/>
      <c r="DH56" s="172"/>
      <c r="DI56" s="172"/>
      <c r="DJ56" s="172"/>
      <c r="DK56" s="172"/>
      <c r="DL56" s="172"/>
      <c r="DM56" s="172"/>
      <c r="DN56" s="172"/>
      <c r="DO56" s="172"/>
      <c r="DP56" s="172"/>
      <c r="DQ56" s="172"/>
      <c r="DR56" s="172"/>
      <c r="DS56" s="172"/>
      <c r="DT56" s="172"/>
      <c r="DU56" s="172"/>
      <c r="DV56" s="172"/>
      <c r="DW56" s="172"/>
      <c r="DX56" s="172"/>
      <c r="DY56" s="172"/>
      <c r="DZ56" s="172"/>
      <c r="EA56" s="172"/>
      <c r="EB56" s="172"/>
      <c r="EC56" s="172"/>
      <c r="ED56" s="172"/>
      <c r="EE56" s="172"/>
      <c r="EF56" s="172"/>
      <c r="EG56" s="172"/>
      <c r="EH56" s="172"/>
      <c r="EI56" s="172"/>
      <c r="EJ56" s="172"/>
      <c r="EK56" s="172"/>
      <c r="EL56" s="172"/>
      <c r="EM56" s="172"/>
      <c r="EN56" s="172"/>
      <c r="EO56" s="172"/>
      <c r="EP56" s="172"/>
      <c r="EQ56" s="172"/>
      <c r="ER56" s="172"/>
      <c r="ES56" s="172"/>
      <c r="ET56" s="172"/>
      <c r="EU56" s="172"/>
      <c r="EV56" s="172"/>
      <c r="EW56" s="172"/>
      <c r="EX56" s="105"/>
      <c r="EY56" s="105"/>
      <c r="EZ56" s="105"/>
      <c r="FA56" s="105"/>
      <c r="FB56" s="105"/>
      <c r="FC56" s="105"/>
      <c r="FD56" s="105"/>
      <c r="FE56" s="105"/>
      <c r="FF56" s="105"/>
      <c r="FG56" s="105"/>
      <c r="FH56" s="105"/>
      <c r="FI56" s="105"/>
      <c r="FJ56" s="105"/>
      <c r="FK56" s="105"/>
      <c r="FL56" s="105"/>
      <c r="FM56" s="105"/>
      <c r="FN56" s="105"/>
      <c r="FO56" s="105"/>
      <c r="FP56" s="105"/>
      <c r="FQ56" s="105"/>
      <c r="FR56" s="105"/>
      <c r="FS56" s="105"/>
      <c r="FT56" s="105"/>
      <c r="FU56" s="105"/>
      <c r="FV56" s="105"/>
      <c r="FW56" s="105"/>
      <c r="FX56" s="105"/>
      <c r="FY56" s="105"/>
      <c r="FZ56" s="105"/>
      <c r="GA56" s="105"/>
      <c r="GB56" s="105"/>
      <c r="GC56" s="105"/>
      <c r="GD56" s="105"/>
      <c r="GE56" s="105"/>
      <c r="GF56" s="105"/>
      <c r="GG56" s="105"/>
      <c r="GH56" s="105"/>
      <c r="GI56" s="105"/>
      <c r="GJ56" s="105"/>
      <c r="GK56" s="105"/>
      <c r="GL56" s="105"/>
      <c r="GM56" s="105"/>
      <c r="GN56" s="105"/>
      <c r="GO56" s="105"/>
      <c r="GP56" s="105"/>
    </row>
    <row r="57" spans="1:198" s="108" customFormat="1" ht="15.75" customHeight="1" x14ac:dyDescent="0.15">
      <c r="A57" s="172"/>
      <c r="B57" s="172"/>
      <c r="C57" s="172"/>
      <c r="D57" s="173"/>
      <c r="E57" s="172"/>
      <c r="F57" s="172"/>
      <c r="G57" s="172"/>
      <c r="H57" s="51"/>
      <c r="I57" s="666" t="s">
        <v>467</v>
      </c>
      <c r="J57" s="647"/>
      <c r="K57" s="647"/>
      <c r="L57" s="647"/>
      <c r="M57" s="647"/>
      <c r="N57" s="647"/>
      <c r="O57" s="647"/>
      <c r="P57" s="647"/>
      <c r="Q57" s="647"/>
      <c r="R57" s="647"/>
      <c r="S57" s="647"/>
      <c r="T57" s="647"/>
      <c r="U57" s="647"/>
      <c r="V57" s="647"/>
      <c r="W57" s="647"/>
      <c r="X57" s="647"/>
      <c r="Y57" s="652"/>
      <c r="Z57" s="651" t="s">
        <v>468</v>
      </c>
      <c r="AA57" s="647"/>
      <c r="AB57" s="647"/>
      <c r="AC57" s="647"/>
      <c r="AD57" s="647"/>
      <c r="AE57" s="647"/>
      <c r="AF57" s="647"/>
      <c r="AG57" s="647"/>
      <c r="AH57" s="647"/>
      <c r="AI57" s="647"/>
      <c r="AJ57" s="647"/>
      <c r="AK57" s="647"/>
      <c r="AL57" s="647"/>
      <c r="AM57" s="647"/>
      <c r="AN57" s="647"/>
      <c r="AO57" s="652"/>
      <c r="AP57" s="651" t="s">
        <v>469</v>
      </c>
      <c r="AQ57" s="647"/>
      <c r="AR57" s="647"/>
      <c r="AS57" s="647"/>
      <c r="AT57" s="647"/>
      <c r="AU57" s="647"/>
      <c r="AV57" s="647"/>
      <c r="AW57" s="647"/>
      <c r="AX57" s="647"/>
      <c r="AY57" s="647"/>
      <c r="AZ57" s="647"/>
      <c r="BA57" s="647"/>
      <c r="BB57" s="652"/>
      <c r="BC57" s="651" t="s">
        <v>474</v>
      </c>
      <c r="BD57" s="647"/>
      <c r="BE57" s="647"/>
      <c r="BF57" s="647"/>
      <c r="BG57" s="647"/>
      <c r="BH57" s="647"/>
      <c r="BI57" s="647"/>
      <c r="BJ57" s="647"/>
      <c r="BK57" s="647"/>
      <c r="BL57" s="647"/>
      <c r="BM57" s="647"/>
      <c r="BN57" s="647"/>
      <c r="BO57" s="647"/>
      <c r="BP57" s="647"/>
      <c r="BQ57" s="647"/>
      <c r="BR57" s="647"/>
      <c r="BS57" s="647"/>
      <c r="BT57" s="647"/>
      <c r="BU57" s="647"/>
      <c r="BV57" s="647"/>
      <c r="BW57" s="647"/>
      <c r="BX57" s="647"/>
      <c r="BY57" s="647"/>
      <c r="BZ57" s="652"/>
      <c r="CA57" s="647" t="s">
        <v>475</v>
      </c>
      <c r="CB57" s="647"/>
      <c r="CC57" s="647"/>
      <c r="CD57" s="647"/>
      <c r="CE57" s="647"/>
      <c r="CF57" s="647"/>
      <c r="CG57" s="647"/>
      <c r="CH57" s="647"/>
      <c r="CI57" s="647"/>
      <c r="CJ57" s="647"/>
      <c r="CK57" s="647"/>
      <c r="CL57" s="647"/>
      <c r="CM57" s="647"/>
      <c r="CN57" s="647"/>
      <c r="CO57" s="647"/>
      <c r="CP57" s="647"/>
      <c r="CQ57" s="647"/>
      <c r="CR57" s="647"/>
      <c r="CS57" s="647"/>
      <c r="CT57" s="647"/>
      <c r="CU57" s="647"/>
      <c r="CV57" s="647"/>
      <c r="CW57" s="647"/>
      <c r="CX57" s="648"/>
      <c r="CY57" s="52"/>
      <c r="CZ57" s="172"/>
      <c r="DA57" s="172"/>
      <c r="DB57" s="172"/>
      <c r="DC57" s="172"/>
      <c r="DD57" s="172"/>
      <c r="DE57" s="172"/>
      <c r="DF57" s="172"/>
      <c r="DG57" s="172"/>
      <c r="DH57" s="172"/>
      <c r="DI57" s="172"/>
      <c r="DJ57" s="172"/>
      <c r="DK57" s="172"/>
      <c r="DL57" s="172"/>
      <c r="DM57" s="172"/>
      <c r="DN57" s="172"/>
      <c r="DO57" s="172"/>
      <c r="DP57" s="172"/>
      <c r="DQ57" s="172"/>
      <c r="DR57" s="172"/>
      <c r="DS57" s="172"/>
      <c r="DT57" s="172"/>
      <c r="DU57" s="172"/>
      <c r="DV57" s="172"/>
      <c r="DW57" s="172"/>
      <c r="DX57" s="172"/>
      <c r="DY57" s="172"/>
      <c r="DZ57" s="172"/>
      <c r="EA57" s="172"/>
      <c r="EB57" s="172"/>
      <c r="EC57" s="172"/>
      <c r="ED57" s="172"/>
      <c r="EE57" s="172"/>
      <c r="EF57" s="172"/>
      <c r="EG57" s="172"/>
      <c r="EH57" s="172"/>
      <c r="EI57" s="172"/>
      <c r="EJ57" s="172"/>
      <c r="EK57" s="172"/>
      <c r="EL57" s="172"/>
      <c r="EM57" s="172"/>
      <c r="EN57" s="172"/>
      <c r="EO57" s="172"/>
      <c r="EP57" s="172"/>
      <c r="EQ57" s="172"/>
      <c r="ER57" s="172"/>
      <c r="ES57" s="172"/>
      <c r="ET57" s="172"/>
      <c r="EU57" s="172"/>
      <c r="EV57" s="172"/>
      <c r="EW57" s="172"/>
      <c r="EX57" s="105"/>
      <c r="EY57" s="105"/>
      <c r="EZ57" s="105"/>
      <c r="FA57" s="105"/>
      <c r="FB57" s="105"/>
      <c r="FC57" s="105"/>
      <c r="FD57" s="105"/>
      <c r="FE57" s="105"/>
      <c r="FF57" s="105"/>
      <c r="FG57" s="105"/>
      <c r="FH57" s="105"/>
      <c r="FI57" s="105"/>
      <c r="FJ57" s="105"/>
      <c r="FK57" s="105"/>
      <c r="FL57" s="105"/>
      <c r="FM57" s="105"/>
      <c r="FN57" s="105"/>
      <c r="FO57" s="105"/>
      <c r="FP57" s="105"/>
      <c r="FQ57" s="105"/>
      <c r="FR57" s="105"/>
      <c r="FS57" s="105"/>
      <c r="FT57" s="105"/>
      <c r="FU57" s="105"/>
      <c r="FV57" s="105"/>
      <c r="FW57" s="105"/>
      <c r="FX57" s="105"/>
      <c r="FY57" s="105"/>
      <c r="FZ57" s="105"/>
      <c r="GA57" s="105"/>
      <c r="GB57" s="105"/>
      <c r="GC57" s="105"/>
      <c r="GD57" s="105"/>
      <c r="GE57" s="105"/>
      <c r="GF57" s="105"/>
      <c r="GG57" s="105"/>
      <c r="GH57" s="105"/>
      <c r="GI57" s="105"/>
      <c r="GJ57" s="105"/>
      <c r="GK57" s="105"/>
      <c r="GL57" s="105"/>
      <c r="GM57" s="105"/>
      <c r="GN57" s="105"/>
      <c r="GO57" s="105"/>
      <c r="GP57" s="105"/>
    </row>
    <row r="58" spans="1:198" s="108" customFormat="1" ht="15.75" customHeight="1" x14ac:dyDescent="0.15">
      <c r="A58" s="172"/>
      <c r="B58" s="172"/>
      <c r="C58" s="172"/>
      <c r="D58" s="173"/>
      <c r="E58" s="172"/>
      <c r="F58" s="172"/>
      <c r="G58" s="172"/>
      <c r="H58" s="51"/>
      <c r="I58" s="727" t="str">
        <f>IF($I$20=0,"",$I$20)</f>
        <v/>
      </c>
      <c r="J58" s="597"/>
      <c r="K58" s="595" t="s">
        <v>72</v>
      </c>
      <c r="L58" s="595"/>
      <c r="M58" s="595"/>
      <c r="N58" s="730" t="s">
        <v>5</v>
      </c>
      <c r="O58" s="730"/>
      <c r="P58" s="730"/>
      <c r="Q58" s="730"/>
      <c r="R58" s="730"/>
      <c r="S58" s="730"/>
      <c r="T58" s="730"/>
      <c r="U58" s="730"/>
      <c r="V58" s="730"/>
      <c r="W58" s="730"/>
      <c r="X58" s="730"/>
      <c r="Y58" s="731"/>
      <c r="Z58" s="596" t="str">
        <f>IF($Z$20=0,"",$Z$20)</f>
        <v/>
      </c>
      <c r="AA58" s="597"/>
      <c r="AB58" s="595" t="s">
        <v>163</v>
      </c>
      <c r="AC58" s="595"/>
      <c r="AD58" s="595"/>
      <c r="AE58" s="730" t="s">
        <v>0</v>
      </c>
      <c r="AF58" s="730"/>
      <c r="AG58" s="730"/>
      <c r="AH58" s="730"/>
      <c r="AI58" s="730"/>
      <c r="AJ58" s="730"/>
      <c r="AK58" s="730"/>
      <c r="AL58" s="730"/>
      <c r="AM58" s="730"/>
      <c r="AN58" s="730"/>
      <c r="AO58" s="731"/>
      <c r="AP58" s="596" t="str">
        <f>IF($AP$20=0,"",$AP$20)</f>
        <v/>
      </c>
      <c r="AQ58" s="597"/>
      <c r="AR58" s="595" t="s">
        <v>163</v>
      </c>
      <c r="AS58" s="595"/>
      <c r="AT58" s="595"/>
      <c r="AU58" s="730" t="s">
        <v>2</v>
      </c>
      <c r="AV58" s="730"/>
      <c r="AW58" s="730"/>
      <c r="AX58" s="730"/>
      <c r="AY58" s="730"/>
      <c r="AZ58" s="730"/>
      <c r="BA58" s="730"/>
      <c r="BB58" s="731"/>
      <c r="BC58" s="651" t="s">
        <v>12</v>
      </c>
      <c r="BD58" s="647"/>
      <c r="BE58" s="647"/>
      <c r="BF58" s="647"/>
      <c r="BG58" s="647"/>
      <c r="BH58" s="647"/>
      <c r="BI58" s="647"/>
      <c r="BJ58" s="647"/>
      <c r="BK58" s="647"/>
      <c r="BL58" s="647"/>
      <c r="BM58" s="647"/>
      <c r="BN58" s="652"/>
      <c r="BO58" s="647" t="s">
        <v>13</v>
      </c>
      <c r="BP58" s="647"/>
      <c r="BQ58" s="647"/>
      <c r="BR58" s="647"/>
      <c r="BS58" s="647"/>
      <c r="BT58" s="647"/>
      <c r="BU58" s="647"/>
      <c r="BV58" s="647"/>
      <c r="BW58" s="647"/>
      <c r="BX58" s="647"/>
      <c r="BY58" s="647"/>
      <c r="BZ58" s="647"/>
      <c r="CA58" s="651" t="s">
        <v>12</v>
      </c>
      <c r="CB58" s="647"/>
      <c r="CC58" s="647"/>
      <c r="CD58" s="647"/>
      <c r="CE58" s="647"/>
      <c r="CF58" s="647"/>
      <c r="CG58" s="647"/>
      <c r="CH58" s="647"/>
      <c r="CI58" s="647"/>
      <c r="CJ58" s="647"/>
      <c r="CK58" s="647"/>
      <c r="CL58" s="652"/>
      <c r="CM58" s="647" t="s">
        <v>13</v>
      </c>
      <c r="CN58" s="647"/>
      <c r="CO58" s="647"/>
      <c r="CP58" s="647"/>
      <c r="CQ58" s="647"/>
      <c r="CR58" s="647"/>
      <c r="CS58" s="647"/>
      <c r="CT58" s="647"/>
      <c r="CU58" s="647"/>
      <c r="CV58" s="647"/>
      <c r="CW58" s="647"/>
      <c r="CX58" s="648"/>
      <c r="CY58" s="52"/>
      <c r="CZ58" s="172"/>
      <c r="DA58" s="172"/>
      <c r="DB58" s="172"/>
      <c r="DC58" s="172"/>
      <c r="DD58" s="172"/>
      <c r="DE58" s="172"/>
      <c r="DF58" s="172"/>
      <c r="DG58" s="172"/>
      <c r="DH58" s="172"/>
      <c r="DI58" s="172"/>
      <c r="DJ58" s="172"/>
      <c r="DK58" s="172"/>
      <c r="DL58" s="172"/>
      <c r="DM58" s="172"/>
      <c r="DN58" s="172"/>
      <c r="DO58" s="172"/>
      <c r="DP58" s="172"/>
      <c r="DQ58" s="172"/>
      <c r="DR58" s="172"/>
      <c r="DS58" s="172"/>
      <c r="DT58" s="172"/>
      <c r="DU58" s="172"/>
      <c r="DV58" s="172"/>
      <c r="DW58" s="172"/>
      <c r="DX58" s="172"/>
      <c r="DY58" s="172"/>
      <c r="DZ58" s="172"/>
      <c r="EA58" s="172"/>
      <c r="EB58" s="172"/>
      <c r="EC58" s="172"/>
      <c r="ED58" s="172"/>
      <c r="EE58" s="172"/>
      <c r="EF58" s="172"/>
      <c r="EG58" s="172"/>
      <c r="EH58" s="172"/>
      <c r="EI58" s="172"/>
      <c r="EJ58" s="172"/>
      <c r="EK58" s="172"/>
      <c r="EL58" s="172"/>
      <c r="EM58" s="172"/>
      <c r="EN58" s="172"/>
      <c r="EO58" s="172"/>
      <c r="EP58" s="172"/>
      <c r="EQ58" s="172"/>
      <c r="ER58" s="172"/>
      <c r="ES58" s="172"/>
      <c r="ET58" s="172"/>
      <c r="EU58" s="172"/>
      <c r="EV58" s="172"/>
      <c r="EW58" s="172"/>
      <c r="EX58" s="105"/>
      <c r="EY58" s="105"/>
      <c r="EZ58" s="105"/>
      <c r="FA58" s="105"/>
      <c r="FB58" s="105"/>
      <c r="FC58" s="105"/>
      <c r="FD58" s="105"/>
      <c r="FE58" s="105"/>
      <c r="FF58" s="105"/>
      <c r="FG58" s="105"/>
      <c r="FH58" s="105"/>
      <c r="FI58" s="105"/>
      <c r="FJ58" s="105"/>
      <c r="FK58" s="105"/>
      <c r="FL58" s="105"/>
      <c r="FM58" s="105"/>
      <c r="FN58" s="105"/>
      <c r="FO58" s="105"/>
      <c r="FP58" s="105"/>
      <c r="FQ58" s="105"/>
      <c r="FR58" s="105"/>
      <c r="FS58" s="105"/>
      <c r="FT58" s="105"/>
      <c r="FU58" s="105"/>
      <c r="FV58" s="105"/>
      <c r="FW58" s="105"/>
      <c r="FX58" s="105"/>
      <c r="FY58" s="105"/>
      <c r="FZ58" s="105"/>
      <c r="GA58" s="105"/>
      <c r="GB58" s="105"/>
      <c r="GC58" s="105"/>
      <c r="GD58" s="105"/>
      <c r="GE58" s="105"/>
      <c r="GF58" s="105"/>
      <c r="GG58" s="105"/>
      <c r="GH58" s="105"/>
      <c r="GI58" s="105"/>
      <c r="GJ58" s="105"/>
      <c r="GK58" s="105"/>
      <c r="GL58" s="105"/>
      <c r="GM58" s="105"/>
      <c r="GN58" s="105"/>
      <c r="GO58" s="105"/>
      <c r="GP58" s="105"/>
    </row>
    <row r="59" spans="1:198" s="108" customFormat="1" ht="15.75" customHeight="1" x14ac:dyDescent="0.15">
      <c r="A59" s="172"/>
      <c r="B59" s="172"/>
      <c r="C59" s="172"/>
      <c r="D59" s="173"/>
      <c r="E59" s="172"/>
      <c r="F59" s="172"/>
      <c r="G59" s="172"/>
      <c r="H59" s="51"/>
      <c r="I59" s="585" t="str">
        <f>IF($I$21=0,"",$I$21)</f>
        <v/>
      </c>
      <c r="J59" s="586"/>
      <c r="K59" s="598" t="s">
        <v>73</v>
      </c>
      <c r="L59" s="598"/>
      <c r="M59" s="598"/>
      <c r="N59" s="622" t="s">
        <v>26</v>
      </c>
      <c r="O59" s="622"/>
      <c r="P59" s="622"/>
      <c r="Q59" s="622"/>
      <c r="R59" s="622"/>
      <c r="S59" s="622"/>
      <c r="T59" s="622"/>
      <c r="U59" s="622"/>
      <c r="V59" s="622"/>
      <c r="W59" s="622"/>
      <c r="X59" s="622"/>
      <c r="Y59" s="729"/>
      <c r="Z59" s="602" t="str">
        <f>IF($Z$21=0,"",$Z$21)</f>
        <v/>
      </c>
      <c r="AA59" s="586"/>
      <c r="AB59" s="598" t="s">
        <v>164</v>
      </c>
      <c r="AC59" s="598"/>
      <c r="AD59" s="598"/>
      <c r="AE59" s="622" t="s">
        <v>184</v>
      </c>
      <c r="AF59" s="622"/>
      <c r="AG59" s="622"/>
      <c r="AH59" s="622"/>
      <c r="AI59" s="622"/>
      <c r="AJ59" s="622"/>
      <c r="AK59" s="622"/>
      <c r="AL59" s="622"/>
      <c r="AM59" s="622"/>
      <c r="AN59" s="622"/>
      <c r="AO59" s="729"/>
      <c r="AP59" s="602" t="str">
        <f>IF($AP$21=0,"",$AP$21)</f>
        <v/>
      </c>
      <c r="AQ59" s="586"/>
      <c r="AR59" s="598" t="s">
        <v>170</v>
      </c>
      <c r="AS59" s="598"/>
      <c r="AT59" s="598"/>
      <c r="AU59" s="622" t="s">
        <v>3</v>
      </c>
      <c r="AV59" s="622"/>
      <c r="AW59" s="622"/>
      <c r="AX59" s="622"/>
      <c r="AY59" s="622"/>
      <c r="AZ59" s="622"/>
      <c r="BA59" s="622"/>
      <c r="BB59" s="729"/>
      <c r="BC59" s="653" t="str">
        <f>IF($BC$21=0,"",$BC$21)</f>
        <v/>
      </c>
      <c r="BD59" s="654"/>
      <c r="BE59" s="646" t="s">
        <v>72</v>
      </c>
      <c r="BF59" s="646"/>
      <c r="BG59" s="646"/>
      <c r="BH59" s="649" t="s">
        <v>14</v>
      </c>
      <c r="BI59" s="649"/>
      <c r="BJ59" s="649"/>
      <c r="BK59" s="649"/>
      <c r="BL59" s="649"/>
      <c r="BM59" s="649"/>
      <c r="BN59" s="650"/>
      <c r="BO59" s="653" t="str">
        <f>IF($BO$21=0,"",$BO$21)</f>
        <v/>
      </c>
      <c r="BP59" s="654"/>
      <c r="BQ59" s="646" t="s">
        <v>72</v>
      </c>
      <c r="BR59" s="646"/>
      <c r="BS59" s="646"/>
      <c r="BT59" s="649" t="s">
        <v>14</v>
      </c>
      <c r="BU59" s="649"/>
      <c r="BV59" s="649"/>
      <c r="BW59" s="649"/>
      <c r="BX59" s="649"/>
      <c r="BY59" s="649"/>
      <c r="BZ59" s="650"/>
      <c r="CA59" s="653" t="str">
        <f>IF($CA$21=0,"",$CA$21)</f>
        <v/>
      </c>
      <c r="CB59" s="654"/>
      <c r="CC59" s="646" t="s">
        <v>72</v>
      </c>
      <c r="CD59" s="646"/>
      <c r="CE59" s="646"/>
      <c r="CF59" s="649" t="s">
        <v>14</v>
      </c>
      <c r="CG59" s="649"/>
      <c r="CH59" s="649"/>
      <c r="CI59" s="649"/>
      <c r="CJ59" s="649"/>
      <c r="CK59" s="649"/>
      <c r="CL59" s="650"/>
      <c r="CM59" s="653" t="str">
        <f>IF($CM$21=0,"",$CM$21)</f>
        <v/>
      </c>
      <c r="CN59" s="654"/>
      <c r="CO59" s="646" t="s">
        <v>72</v>
      </c>
      <c r="CP59" s="646"/>
      <c r="CQ59" s="646"/>
      <c r="CR59" s="649" t="s">
        <v>14</v>
      </c>
      <c r="CS59" s="649"/>
      <c r="CT59" s="649"/>
      <c r="CU59" s="649"/>
      <c r="CV59" s="649"/>
      <c r="CW59" s="649"/>
      <c r="CX59" s="732"/>
      <c r="CY59" s="52"/>
      <c r="CZ59" s="172"/>
      <c r="DA59" s="172"/>
      <c r="DB59" s="172"/>
      <c r="DC59" s="172"/>
      <c r="DD59" s="172"/>
      <c r="DE59" s="172"/>
      <c r="DF59" s="172"/>
      <c r="DG59" s="172"/>
      <c r="DH59" s="172"/>
      <c r="DI59" s="172"/>
      <c r="DJ59" s="172"/>
      <c r="DK59" s="172"/>
      <c r="DL59" s="172"/>
      <c r="DM59" s="172"/>
      <c r="DN59" s="172"/>
      <c r="DO59" s="172"/>
      <c r="DP59" s="172"/>
      <c r="DQ59" s="172"/>
      <c r="DR59" s="172"/>
      <c r="DS59" s="172"/>
      <c r="DT59" s="172"/>
      <c r="DU59" s="172"/>
      <c r="DV59" s="172"/>
      <c r="DW59" s="172"/>
      <c r="DX59" s="172"/>
      <c r="DY59" s="172"/>
      <c r="DZ59" s="172"/>
      <c r="EA59" s="172"/>
      <c r="EB59" s="172"/>
      <c r="EC59" s="172"/>
      <c r="ED59" s="172"/>
      <c r="EE59" s="172"/>
      <c r="EF59" s="172"/>
      <c r="EG59" s="172"/>
      <c r="EH59" s="172"/>
      <c r="EI59" s="172"/>
      <c r="EJ59" s="172"/>
      <c r="EK59" s="172"/>
      <c r="EL59" s="172"/>
      <c r="EM59" s="172"/>
      <c r="EN59" s="172"/>
      <c r="EO59" s="172"/>
      <c r="EP59" s="172"/>
      <c r="EQ59" s="172"/>
      <c r="ER59" s="172"/>
      <c r="ES59" s="172"/>
      <c r="ET59" s="172"/>
      <c r="EU59" s="172"/>
      <c r="EV59" s="172"/>
      <c r="EW59" s="172"/>
      <c r="EX59" s="105"/>
      <c r="EY59" s="105"/>
      <c r="EZ59" s="105"/>
      <c r="FA59" s="105"/>
      <c r="FB59" s="105"/>
      <c r="FC59" s="105"/>
      <c r="FD59" s="105"/>
      <c r="FE59" s="105"/>
      <c r="FF59" s="105"/>
      <c r="FG59" s="105"/>
      <c r="FH59" s="105"/>
      <c r="FI59" s="105"/>
      <c r="FJ59" s="105"/>
      <c r="FK59" s="105"/>
      <c r="FL59" s="105"/>
      <c r="FM59" s="105"/>
      <c r="FN59" s="105"/>
      <c r="FO59" s="105"/>
      <c r="FP59" s="105"/>
      <c r="FQ59" s="105"/>
      <c r="FR59" s="105"/>
      <c r="FS59" s="105"/>
      <c r="FT59" s="105"/>
      <c r="FU59" s="105"/>
      <c r="FV59" s="105"/>
      <c r="FW59" s="105"/>
      <c r="FX59" s="105"/>
      <c r="FY59" s="105"/>
      <c r="FZ59" s="105"/>
      <c r="GA59" s="105"/>
      <c r="GB59" s="105"/>
      <c r="GC59" s="105"/>
      <c r="GD59" s="105"/>
      <c r="GE59" s="105"/>
      <c r="GF59" s="105"/>
      <c r="GG59" s="105"/>
      <c r="GH59" s="105"/>
      <c r="GI59" s="105"/>
      <c r="GJ59" s="105"/>
      <c r="GK59" s="105"/>
      <c r="GL59" s="105"/>
      <c r="GM59" s="105"/>
      <c r="GN59" s="105"/>
      <c r="GO59" s="105"/>
      <c r="GP59" s="105"/>
    </row>
    <row r="60" spans="1:198" s="108" customFormat="1" ht="15.75" customHeight="1" x14ac:dyDescent="0.15">
      <c r="A60" s="172"/>
      <c r="B60" s="172"/>
      <c r="C60" s="172"/>
      <c r="D60" s="173"/>
      <c r="E60" s="172"/>
      <c r="F60" s="172"/>
      <c r="G60" s="172"/>
      <c r="H60" s="51"/>
      <c r="I60" s="585" t="str">
        <f>IF($I$22=0,"",$I$22)</f>
        <v/>
      </c>
      <c r="J60" s="586"/>
      <c r="K60" s="598" t="s">
        <v>75</v>
      </c>
      <c r="L60" s="598"/>
      <c r="M60" s="598"/>
      <c r="N60" s="622" t="s">
        <v>6</v>
      </c>
      <c r="O60" s="622"/>
      <c r="P60" s="622"/>
      <c r="Q60" s="622"/>
      <c r="R60" s="622"/>
      <c r="S60" s="622"/>
      <c r="T60" s="622"/>
      <c r="U60" s="622"/>
      <c r="V60" s="622"/>
      <c r="W60" s="622"/>
      <c r="X60" s="622"/>
      <c r="Y60" s="729"/>
      <c r="Z60" s="602" t="str">
        <f>IF($Z$22=0,"",$Z$22)</f>
        <v/>
      </c>
      <c r="AA60" s="586"/>
      <c r="AB60" s="598" t="s">
        <v>165</v>
      </c>
      <c r="AC60" s="598"/>
      <c r="AD60" s="598"/>
      <c r="AE60" s="622" t="s">
        <v>1</v>
      </c>
      <c r="AF60" s="622"/>
      <c r="AG60" s="622"/>
      <c r="AH60" s="622"/>
      <c r="AI60" s="622"/>
      <c r="AJ60" s="622"/>
      <c r="AK60" s="622"/>
      <c r="AL60" s="622"/>
      <c r="AM60" s="622"/>
      <c r="AN60" s="622"/>
      <c r="AO60" s="729"/>
      <c r="AP60" s="298"/>
      <c r="AQ60" s="299"/>
      <c r="AR60" s="299"/>
      <c r="AS60" s="299"/>
      <c r="AT60" s="299"/>
      <c r="AU60" s="299"/>
      <c r="AV60" s="299"/>
      <c r="AW60" s="299"/>
      <c r="AX60" s="299"/>
      <c r="AY60" s="299"/>
      <c r="AZ60" s="299"/>
      <c r="BA60" s="299"/>
      <c r="BB60" s="300"/>
      <c r="BC60" s="609" t="str">
        <f>IF($BC$22=0,"",$BC$22)</f>
        <v/>
      </c>
      <c r="BD60" s="610"/>
      <c r="BE60" s="587" t="s">
        <v>73</v>
      </c>
      <c r="BF60" s="587"/>
      <c r="BG60" s="587"/>
      <c r="BH60" s="588" t="s">
        <v>15</v>
      </c>
      <c r="BI60" s="588"/>
      <c r="BJ60" s="588"/>
      <c r="BK60" s="588"/>
      <c r="BL60" s="588"/>
      <c r="BM60" s="588"/>
      <c r="BN60" s="589"/>
      <c r="BO60" s="609" t="str">
        <f>IF($BO$22=0,"",$BO$22)</f>
        <v/>
      </c>
      <c r="BP60" s="610"/>
      <c r="BQ60" s="587" t="s">
        <v>73</v>
      </c>
      <c r="BR60" s="587"/>
      <c r="BS60" s="587"/>
      <c r="BT60" s="588" t="s">
        <v>15</v>
      </c>
      <c r="BU60" s="588"/>
      <c r="BV60" s="588"/>
      <c r="BW60" s="588"/>
      <c r="BX60" s="588"/>
      <c r="BY60" s="588"/>
      <c r="BZ60" s="589"/>
      <c r="CA60" s="609" t="str">
        <f>IF($CA$22=0,"",$CA$22)</f>
        <v/>
      </c>
      <c r="CB60" s="610"/>
      <c r="CC60" s="587" t="s">
        <v>73</v>
      </c>
      <c r="CD60" s="587"/>
      <c r="CE60" s="587"/>
      <c r="CF60" s="588" t="s">
        <v>15</v>
      </c>
      <c r="CG60" s="588"/>
      <c r="CH60" s="588"/>
      <c r="CI60" s="588"/>
      <c r="CJ60" s="588"/>
      <c r="CK60" s="588"/>
      <c r="CL60" s="589"/>
      <c r="CM60" s="609" t="str">
        <f>IF($CM$22=0,"",$CM$22)</f>
        <v/>
      </c>
      <c r="CN60" s="610"/>
      <c r="CO60" s="587" t="s">
        <v>73</v>
      </c>
      <c r="CP60" s="587"/>
      <c r="CQ60" s="587"/>
      <c r="CR60" s="588" t="s">
        <v>15</v>
      </c>
      <c r="CS60" s="588"/>
      <c r="CT60" s="588"/>
      <c r="CU60" s="588"/>
      <c r="CV60" s="588"/>
      <c r="CW60" s="588"/>
      <c r="CX60" s="614"/>
      <c r="CY60" s="52"/>
      <c r="CZ60" s="172"/>
      <c r="DA60" s="172"/>
      <c r="DB60" s="172"/>
      <c r="DC60" s="172"/>
      <c r="DD60" s="172"/>
      <c r="DE60" s="172"/>
      <c r="DF60" s="172"/>
      <c r="DG60" s="172"/>
      <c r="DH60" s="172"/>
      <c r="DI60" s="172"/>
      <c r="DJ60" s="172"/>
      <c r="DK60" s="172"/>
      <c r="DL60" s="174"/>
      <c r="DM60" s="174"/>
      <c r="DN60" s="174"/>
      <c r="DO60" s="174"/>
      <c r="DP60" s="174"/>
      <c r="DQ60" s="174"/>
      <c r="DR60" s="174"/>
      <c r="DS60" s="174"/>
      <c r="DT60" s="174"/>
      <c r="DU60" s="174"/>
      <c r="DV60" s="174"/>
      <c r="DW60" s="172"/>
      <c r="DX60" s="172"/>
      <c r="DY60" s="172"/>
      <c r="DZ60" s="172"/>
      <c r="EA60" s="172"/>
      <c r="EB60" s="172"/>
      <c r="EC60" s="172"/>
      <c r="ED60" s="172"/>
      <c r="EE60" s="172"/>
      <c r="EF60" s="172"/>
      <c r="EG60" s="172"/>
      <c r="EH60" s="172"/>
      <c r="EI60" s="172"/>
      <c r="EJ60" s="172"/>
      <c r="EK60" s="172"/>
      <c r="EL60" s="172"/>
      <c r="EM60" s="172"/>
      <c r="EN60" s="172"/>
      <c r="EO60" s="172"/>
      <c r="EP60" s="172"/>
      <c r="EQ60" s="172"/>
      <c r="ER60" s="172"/>
      <c r="ES60" s="172"/>
      <c r="ET60" s="172"/>
      <c r="EU60" s="172"/>
      <c r="EV60" s="172"/>
      <c r="EW60" s="172"/>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row>
    <row r="61" spans="1:198" s="108" customFormat="1" ht="15.75" customHeight="1" x14ac:dyDescent="0.15">
      <c r="A61" s="172"/>
      <c r="B61" s="172"/>
      <c r="C61" s="172"/>
      <c r="D61" s="173"/>
      <c r="E61" s="172"/>
      <c r="F61" s="172"/>
      <c r="G61" s="172"/>
      <c r="H61" s="51"/>
      <c r="I61" s="585" t="str">
        <f>IF($I$23=0,"",$I$23)</f>
        <v/>
      </c>
      <c r="J61" s="586"/>
      <c r="K61" s="598" t="s">
        <v>76</v>
      </c>
      <c r="L61" s="598"/>
      <c r="M61" s="598"/>
      <c r="N61" s="622" t="s">
        <v>7</v>
      </c>
      <c r="O61" s="622"/>
      <c r="P61" s="622"/>
      <c r="Q61" s="622"/>
      <c r="R61" s="622"/>
      <c r="S61" s="622"/>
      <c r="T61" s="622"/>
      <c r="U61" s="622"/>
      <c r="V61" s="622"/>
      <c r="W61" s="622"/>
      <c r="X61" s="622"/>
      <c r="Y61" s="729"/>
      <c r="Z61" s="602" t="str">
        <f>IF($Z$23=0,"",$Z$23)</f>
        <v/>
      </c>
      <c r="AA61" s="586"/>
      <c r="AB61" s="801" t="s">
        <v>76</v>
      </c>
      <c r="AC61" s="598"/>
      <c r="AD61" s="598"/>
      <c r="AE61" s="593" t="s">
        <v>442</v>
      </c>
      <c r="AF61" s="593"/>
      <c r="AG61" s="593"/>
      <c r="AH61" s="593"/>
      <c r="AI61" s="593"/>
      <c r="AJ61" s="593"/>
      <c r="AK61" s="593"/>
      <c r="AL61" s="593"/>
      <c r="AM61" s="593"/>
      <c r="AN61" s="593"/>
      <c r="AO61" s="705"/>
      <c r="AP61" s="295"/>
      <c r="AQ61" s="296"/>
      <c r="AR61" s="296"/>
      <c r="AS61" s="296"/>
      <c r="AT61" s="296"/>
      <c r="AU61" s="296"/>
      <c r="AV61" s="296"/>
      <c r="AW61" s="296"/>
      <c r="AX61" s="296"/>
      <c r="AY61" s="296"/>
      <c r="AZ61" s="296"/>
      <c r="BA61" s="296"/>
      <c r="BB61" s="297"/>
      <c r="BC61" s="609" t="str">
        <f>IF($BC$23=0,"",$BC$23)</f>
        <v/>
      </c>
      <c r="BD61" s="610"/>
      <c r="BE61" s="587" t="s">
        <v>343</v>
      </c>
      <c r="BF61" s="587"/>
      <c r="BG61" s="587"/>
      <c r="BH61" s="588" t="s">
        <v>16</v>
      </c>
      <c r="BI61" s="588"/>
      <c r="BJ61" s="588"/>
      <c r="BK61" s="588"/>
      <c r="BL61" s="588"/>
      <c r="BM61" s="588"/>
      <c r="BN61" s="589"/>
      <c r="BO61" s="609" t="str">
        <f>IF($BO$23=0,"",$BO$23)</f>
        <v/>
      </c>
      <c r="BP61" s="610"/>
      <c r="BQ61" s="587" t="s">
        <v>343</v>
      </c>
      <c r="BR61" s="587"/>
      <c r="BS61" s="587"/>
      <c r="BT61" s="588" t="s">
        <v>16</v>
      </c>
      <c r="BU61" s="588"/>
      <c r="BV61" s="588"/>
      <c r="BW61" s="588"/>
      <c r="BX61" s="588"/>
      <c r="BY61" s="588"/>
      <c r="BZ61" s="589"/>
      <c r="CA61" s="609" t="str">
        <f>IF($CA$23=0,"",$CA$23)</f>
        <v/>
      </c>
      <c r="CB61" s="610"/>
      <c r="CC61" s="587" t="s">
        <v>343</v>
      </c>
      <c r="CD61" s="587"/>
      <c r="CE61" s="587"/>
      <c r="CF61" s="588" t="s">
        <v>32</v>
      </c>
      <c r="CG61" s="588"/>
      <c r="CH61" s="588"/>
      <c r="CI61" s="588"/>
      <c r="CJ61" s="588"/>
      <c r="CK61" s="588"/>
      <c r="CL61" s="589"/>
      <c r="CM61" s="609" t="str">
        <f>IF($CM$23=0,"",$CM$23)</f>
        <v/>
      </c>
      <c r="CN61" s="610"/>
      <c r="CO61" s="587" t="s">
        <v>343</v>
      </c>
      <c r="CP61" s="587"/>
      <c r="CQ61" s="587"/>
      <c r="CR61" s="588" t="s">
        <v>32</v>
      </c>
      <c r="CS61" s="588"/>
      <c r="CT61" s="588"/>
      <c r="CU61" s="588"/>
      <c r="CV61" s="588"/>
      <c r="CW61" s="588"/>
      <c r="CX61" s="614"/>
      <c r="CY61" s="52"/>
      <c r="CZ61" s="172"/>
      <c r="DA61" s="172"/>
      <c r="DB61" s="172"/>
      <c r="DC61" s="172"/>
      <c r="DD61" s="172"/>
      <c r="DE61" s="172"/>
      <c r="DF61" s="172"/>
      <c r="DG61" s="172"/>
      <c r="DH61" s="172"/>
      <c r="DI61" s="172"/>
      <c r="DJ61" s="172"/>
      <c r="DK61" s="172"/>
      <c r="DL61" s="174"/>
      <c r="DM61" s="174"/>
      <c r="DN61" s="174"/>
      <c r="DO61" s="174"/>
      <c r="DP61" s="174"/>
      <c r="DQ61" s="174"/>
      <c r="DR61" s="174"/>
      <c r="DS61" s="174"/>
      <c r="DT61" s="174"/>
      <c r="DU61" s="174"/>
      <c r="DV61" s="174"/>
      <c r="DW61" s="172"/>
      <c r="DX61" s="172"/>
      <c r="DY61" s="172"/>
      <c r="DZ61" s="172"/>
      <c r="EA61" s="172"/>
      <c r="EB61" s="172"/>
      <c r="EC61" s="172"/>
      <c r="ED61" s="172"/>
      <c r="EE61" s="172"/>
      <c r="EF61" s="172"/>
      <c r="EG61" s="172"/>
      <c r="EH61" s="172"/>
      <c r="EI61" s="172"/>
      <c r="EJ61" s="172"/>
      <c r="EK61" s="172"/>
      <c r="EL61" s="172"/>
      <c r="EM61" s="172"/>
      <c r="EN61" s="172"/>
      <c r="EO61" s="172"/>
      <c r="EP61" s="172"/>
      <c r="EQ61" s="172"/>
      <c r="ER61" s="172"/>
      <c r="ES61" s="172"/>
      <c r="ET61" s="172"/>
      <c r="EU61" s="172"/>
      <c r="EV61" s="172"/>
      <c r="EW61" s="172"/>
      <c r="EX61" s="105"/>
      <c r="EY61" s="105"/>
      <c r="EZ61" s="105"/>
      <c r="FA61" s="105"/>
      <c r="FB61" s="105"/>
      <c r="FC61" s="105"/>
      <c r="FD61" s="105"/>
      <c r="FE61" s="105"/>
      <c r="FF61" s="105"/>
      <c r="FG61" s="105"/>
      <c r="FH61" s="105"/>
      <c r="FI61" s="105"/>
      <c r="FJ61" s="105"/>
      <c r="FK61" s="105"/>
      <c r="FL61" s="105"/>
      <c r="FM61" s="105"/>
      <c r="FN61" s="105"/>
      <c r="FO61" s="105"/>
      <c r="FP61" s="105"/>
      <c r="FQ61" s="105"/>
      <c r="FR61" s="105"/>
      <c r="FS61" s="105"/>
      <c r="FT61" s="105"/>
      <c r="FU61" s="105"/>
      <c r="FV61" s="105"/>
      <c r="FW61" s="105"/>
      <c r="FX61" s="105"/>
      <c r="FY61" s="105"/>
      <c r="FZ61" s="105"/>
      <c r="GA61" s="105"/>
      <c r="GB61" s="105"/>
      <c r="GC61" s="105"/>
      <c r="GD61" s="105"/>
      <c r="GE61" s="105"/>
      <c r="GF61" s="105"/>
      <c r="GG61" s="105"/>
      <c r="GH61" s="105"/>
      <c r="GI61" s="105"/>
      <c r="GJ61" s="105"/>
      <c r="GK61" s="105"/>
      <c r="GL61" s="105"/>
      <c r="GM61" s="105"/>
      <c r="GN61" s="105"/>
      <c r="GO61" s="105"/>
      <c r="GP61" s="105"/>
    </row>
    <row r="62" spans="1:198" s="108" customFormat="1" ht="15.75" customHeight="1" x14ac:dyDescent="0.15">
      <c r="A62" s="172"/>
      <c r="B62" s="172"/>
      <c r="C62" s="172"/>
      <c r="D62" s="173"/>
      <c r="E62" s="172"/>
      <c r="F62" s="172"/>
      <c r="G62" s="172"/>
      <c r="H62" s="51"/>
      <c r="I62" s="585" t="str">
        <f>IF($I$24=0,"",$I$24)</f>
        <v/>
      </c>
      <c r="J62" s="586"/>
      <c r="K62" s="598" t="s">
        <v>77</v>
      </c>
      <c r="L62" s="598"/>
      <c r="M62" s="598"/>
      <c r="N62" s="622" t="s">
        <v>8</v>
      </c>
      <c r="O62" s="622"/>
      <c r="P62" s="622"/>
      <c r="Q62" s="622"/>
      <c r="R62" s="622"/>
      <c r="S62" s="622"/>
      <c r="T62" s="622"/>
      <c r="U62" s="622"/>
      <c r="V62" s="622"/>
      <c r="W62" s="622"/>
      <c r="X62" s="622"/>
      <c r="Y62" s="729"/>
      <c r="Z62" s="602"/>
      <c r="AA62" s="586"/>
      <c r="AB62" s="598"/>
      <c r="AC62" s="598"/>
      <c r="AD62" s="598"/>
      <c r="AE62" s="593"/>
      <c r="AF62" s="593"/>
      <c r="AG62" s="593"/>
      <c r="AH62" s="593"/>
      <c r="AI62" s="593"/>
      <c r="AJ62" s="593"/>
      <c r="AK62" s="593"/>
      <c r="AL62" s="593"/>
      <c r="AM62" s="593"/>
      <c r="AN62" s="593"/>
      <c r="AO62" s="705"/>
      <c r="AP62" s="603" t="s">
        <v>470</v>
      </c>
      <c r="AQ62" s="604"/>
      <c r="AR62" s="604"/>
      <c r="AS62" s="604"/>
      <c r="AT62" s="604"/>
      <c r="AU62" s="604"/>
      <c r="AV62" s="604"/>
      <c r="AW62" s="604"/>
      <c r="AX62" s="604"/>
      <c r="AY62" s="604"/>
      <c r="AZ62" s="604"/>
      <c r="BA62" s="604"/>
      <c r="BB62" s="605"/>
      <c r="BC62" s="609" t="str">
        <f>IF($BC$24=0,"",$BC$24)</f>
        <v/>
      </c>
      <c r="BD62" s="610"/>
      <c r="BE62" s="590" t="s">
        <v>344</v>
      </c>
      <c r="BF62" s="590"/>
      <c r="BG62" s="590"/>
      <c r="BH62" s="611" t="s">
        <v>20</v>
      </c>
      <c r="BI62" s="611"/>
      <c r="BJ62" s="611"/>
      <c r="BK62" s="611"/>
      <c r="BL62" s="611"/>
      <c r="BM62" s="611"/>
      <c r="BN62" s="612"/>
      <c r="BO62" s="733"/>
      <c r="BP62" s="734"/>
      <c r="BQ62" s="734"/>
      <c r="BR62" s="734"/>
      <c r="BS62" s="734"/>
      <c r="BT62" s="734"/>
      <c r="BU62" s="734"/>
      <c r="BV62" s="734"/>
      <c r="BW62" s="734"/>
      <c r="BX62" s="734"/>
      <c r="BY62" s="734"/>
      <c r="BZ62" s="800"/>
      <c r="CA62" s="609" t="str">
        <f>IF($CA$24=0,"",$CA$24)</f>
        <v/>
      </c>
      <c r="CB62" s="610"/>
      <c r="CC62" s="590" t="s">
        <v>344</v>
      </c>
      <c r="CD62" s="590"/>
      <c r="CE62" s="590"/>
      <c r="CF62" s="611" t="s">
        <v>20</v>
      </c>
      <c r="CG62" s="611"/>
      <c r="CH62" s="611"/>
      <c r="CI62" s="611"/>
      <c r="CJ62" s="611"/>
      <c r="CK62" s="611"/>
      <c r="CL62" s="612"/>
      <c r="CM62" s="733"/>
      <c r="CN62" s="734"/>
      <c r="CO62" s="734"/>
      <c r="CP62" s="734"/>
      <c r="CQ62" s="734"/>
      <c r="CR62" s="734"/>
      <c r="CS62" s="734"/>
      <c r="CT62" s="734"/>
      <c r="CU62" s="734"/>
      <c r="CV62" s="734"/>
      <c r="CW62" s="734"/>
      <c r="CX62" s="735"/>
      <c r="CY62" s="52"/>
      <c r="CZ62" s="172"/>
      <c r="DA62" s="172"/>
      <c r="DB62" s="172"/>
      <c r="DC62" s="172"/>
      <c r="DD62" s="172"/>
      <c r="DE62" s="172"/>
      <c r="DF62" s="172"/>
      <c r="DG62" s="172"/>
      <c r="DH62" s="172"/>
      <c r="DI62" s="172"/>
      <c r="DJ62" s="172"/>
      <c r="DK62" s="172"/>
      <c r="DL62" s="174"/>
      <c r="DM62" s="174"/>
      <c r="DN62" s="174"/>
      <c r="DO62" s="174"/>
      <c r="DP62" s="174"/>
      <c r="DQ62" s="174"/>
      <c r="DR62" s="174"/>
      <c r="DS62" s="174"/>
      <c r="DT62" s="174"/>
      <c r="DU62" s="174"/>
      <c r="DV62" s="174"/>
      <c r="DW62" s="172"/>
      <c r="DX62" s="172"/>
      <c r="DY62" s="172"/>
      <c r="DZ62" s="172"/>
      <c r="EA62" s="172"/>
      <c r="EB62" s="172"/>
      <c r="EC62" s="172"/>
      <c r="ED62" s="172"/>
      <c r="EE62" s="172"/>
      <c r="EF62" s="172"/>
      <c r="EG62" s="172"/>
      <c r="EH62" s="172"/>
      <c r="EI62" s="172"/>
      <c r="EJ62" s="172"/>
      <c r="EK62" s="172"/>
      <c r="EL62" s="172"/>
      <c r="EM62" s="172"/>
      <c r="EN62" s="172"/>
      <c r="EO62" s="172"/>
      <c r="EP62" s="172"/>
      <c r="EQ62" s="172"/>
      <c r="ER62" s="172"/>
      <c r="ES62" s="172"/>
      <c r="ET62" s="172"/>
      <c r="EU62" s="172"/>
      <c r="EV62" s="172"/>
      <c r="EW62" s="172"/>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row>
    <row r="63" spans="1:198" s="108" customFormat="1" ht="15.75" customHeight="1" x14ac:dyDescent="0.15">
      <c r="A63" s="172"/>
      <c r="B63" s="172"/>
      <c r="C63" s="172"/>
      <c r="D63" s="173"/>
      <c r="E63" s="172"/>
      <c r="F63" s="172"/>
      <c r="G63" s="172"/>
      <c r="H63" s="51"/>
      <c r="I63" s="585" t="str">
        <f>IF($I$25=0,"",$I$25)</f>
        <v/>
      </c>
      <c r="J63" s="586"/>
      <c r="K63" s="598" t="s">
        <v>79</v>
      </c>
      <c r="L63" s="598"/>
      <c r="M63" s="598"/>
      <c r="N63" s="622" t="s">
        <v>375</v>
      </c>
      <c r="O63" s="622"/>
      <c r="P63" s="622"/>
      <c r="Q63" s="622"/>
      <c r="R63" s="622"/>
      <c r="S63" s="622"/>
      <c r="T63" s="622"/>
      <c r="U63" s="622"/>
      <c r="V63" s="622"/>
      <c r="W63" s="622"/>
      <c r="X63" s="622"/>
      <c r="Y63" s="729"/>
      <c r="Z63" s="602" t="str">
        <f>IF($Z$25=0,"",$Z$25)</f>
        <v/>
      </c>
      <c r="AA63" s="586"/>
      <c r="AB63" s="801" t="s">
        <v>77</v>
      </c>
      <c r="AC63" s="598"/>
      <c r="AD63" s="598"/>
      <c r="AE63" s="593" t="s">
        <v>443</v>
      </c>
      <c r="AF63" s="593"/>
      <c r="AG63" s="593"/>
      <c r="AH63" s="593"/>
      <c r="AI63" s="593"/>
      <c r="AJ63" s="593"/>
      <c r="AK63" s="593"/>
      <c r="AL63" s="593"/>
      <c r="AM63" s="593"/>
      <c r="AN63" s="593"/>
      <c r="AO63" s="705"/>
      <c r="AP63" s="606"/>
      <c r="AQ63" s="607"/>
      <c r="AR63" s="607"/>
      <c r="AS63" s="607"/>
      <c r="AT63" s="607"/>
      <c r="AU63" s="607"/>
      <c r="AV63" s="607"/>
      <c r="AW63" s="607"/>
      <c r="AX63" s="607"/>
      <c r="AY63" s="607"/>
      <c r="AZ63" s="607"/>
      <c r="BA63" s="607"/>
      <c r="BB63" s="608"/>
      <c r="BC63" s="651" t="s">
        <v>477</v>
      </c>
      <c r="BD63" s="647"/>
      <c r="BE63" s="647"/>
      <c r="BF63" s="647"/>
      <c r="BG63" s="647"/>
      <c r="BH63" s="647"/>
      <c r="BI63" s="647"/>
      <c r="BJ63" s="647"/>
      <c r="BK63" s="647"/>
      <c r="BL63" s="647"/>
      <c r="BM63" s="647"/>
      <c r="BN63" s="647"/>
      <c r="BO63" s="647"/>
      <c r="BP63" s="647"/>
      <c r="BQ63" s="647"/>
      <c r="BR63" s="647"/>
      <c r="BS63" s="647"/>
      <c r="BT63" s="647"/>
      <c r="BU63" s="647"/>
      <c r="BV63" s="647"/>
      <c r="BW63" s="647"/>
      <c r="BX63" s="647"/>
      <c r="BY63" s="647"/>
      <c r="BZ63" s="647"/>
      <c r="CA63" s="647"/>
      <c r="CB63" s="647"/>
      <c r="CC63" s="647"/>
      <c r="CD63" s="647"/>
      <c r="CE63" s="647"/>
      <c r="CF63" s="647"/>
      <c r="CG63" s="647"/>
      <c r="CH63" s="647"/>
      <c r="CI63" s="647"/>
      <c r="CJ63" s="647"/>
      <c r="CK63" s="647"/>
      <c r="CL63" s="647"/>
      <c r="CM63" s="647"/>
      <c r="CN63" s="647"/>
      <c r="CO63" s="647"/>
      <c r="CP63" s="647"/>
      <c r="CQ63" s="647"/>
      <c r="CR63" s="647"/>
      <c r="CS63" s="647"/>
      <c r="CT63" s="647"/>
      <c r="CU63" s="647"/>
      <c r="CV63" s="647"/>
      <c r="CW63" s="647"/>
      <c r="CX63" s="648"/>
      <c r="CY63" s="52"/>
      <c r="CZ63" s="172"/>
      <c r="DA63" s="172"/>
      <c r="DB63" s="172"/>
      <c r="DC63" s="172"/>
      <c r="DD63" s="172"/>
      <c r="DE63" s="172"/>
      <c r="DF63" s="172"/>
      <c r="DG63" s="172"/>
      <c r="DH63" s="172"/>
      <c r="DI63" s="172"/>
      <c r="DJ63" s="172"/>
      <c r="DK63" s="172"/>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c r="EN63" s="177"/>
      <c r="EO63" s="177"/>
      <c r="EP63" s="174"/>
      <c r="EQ63" s="174"/>
      <c r="ER63" s="174"/>
      <c r="ES63" s="174"/>
      <c r="ET63" s="174"/>
      <c r="EU63" s="174"/>
      <c r="EV63" s="174"/>
      <c r="EW63" s="174"/>
      <c r="EX63" s="106"/>
      <c r="EY63" s="106"/>
      <c r="EZ63" s="106"/>
      <c r="FA63" s="106"/>
      <c r="FB63" s="106"/>
      <c r="FC63" s="106"/>
      <c r="FD63" s="106"/>
      <c r="FE63" s="106"/>
      <c r="FF63" s="106"/>
      <c r="FG63" s="106"/>
      <c r="FH63" s="106"/>
      <c r="FI63" s="105"/>
      <c r="FJ63" s="105"/>
      <c r="FK63" s="105"/>
      <c r="FL63" s="105"/>
      <c r="FM63" s="105"/>
      <c r="FN63" s="105"/>
      <c r="FO63" s="105"/>
      <c r="FP63" s="105"/>
      <c r="FQ63" s="105"/>
      <c r="FR63" s="105"/>
      <c r="FS63" s="105"/>
      <c r="FT63" s="105"/>
      <c r="FU63" s="105"/>
      <c r="FV63" s="105"/>
      <c r="FW63" s="105"/>
      <c r="FX63" s="105"/>
      <c r="FY63" s="105"/>
      <c r="FZ63" s="105"/>
      <c r="GA63" s="105"/>
      <c r="GB63" s="105"/>
      <c r="GC63" s="105"/>
      <c r="GD63" s="105"/>
      <c r="GE63" s="105"/>
      <c r="GF63" s="105"/>
      <c r="GG63" s="105"/>
      <c r="GH63" s="105"/>
      <c r="GI63" s="105"/>
      <c r="GJ63" s="105"/>
      <c r="GK63" s="105"/>
      <c r="GL63" s="105"/>
      <c r="GM63" s="105"/>
      <c r="GN63" s="105"/>
      <c r="GO63" s="105"/>
      <c r="GP63" s="105"/>
    </row>
    <row r="64" spans="1:198" s="108" customFormat="1" ht="15.75" customHeight="1" x14ac:dyDescent="0.15">
      <c r="A64" s="172"/>
      <c r="B64" s="172"/>
      <c r="C64" s="172"/>
      <c r="D64" s="173"/>
      <c r="E64" s="172"/>
      <c r="F64" s="172"/>
      <c r="G64" s="172"/>
      <c r="H64" s="51"/>
      <c r="I64" s="585" t="str">
        <f>IF($I$26=0,"",$I$26)</f>
        <v/>
      </c>
      <c r="J64" s="586"/>
      <c r="K64" s="598" t="s">
        <v>80</v>
      </c>
      <c r="L64" s="598"/>
      <c r="M64" s="598"/>
      <c r="N64" s="622" t="s">
        <v>11</v>
      </c>
      <c r="O64" s="622"/>
      <c r="P64" s="622"/>
      <c r="Q64" s="622"/>
      <c r="R64" s="622"/>
      <c r="S64" s="622"/>
      <c r="T64" s="622"/>
      <c r="U64" s="622"/>
      <c r="V64" s="622"/>
      <c r="W64" s="622"/>
      <c r="X64" s="622"/>
      <c r="Y64" s="729"/>
      <c r="Z64" s="602"/>
      <c r="AA64" s="586"/>
      <c r="AB64" s="598"/>
      <c r="AC64" s="598"/>
      <c r="AD64" s="598"/>
      <c r="AE64" s="593"/>
      <c r="AF64" s="593"/>
      <c r="AG64" s="593"/>
      <c r="AH64" s="593"/>
      <c r="AI64" s="593"/>
      <c r="AJ64" s="593"/>
      <c r="AK64" s="593"/>
      <c r="AL64" s="593"/>
      <c r="AM64" s="593"/>
      <c r="AN64" s="593"/>
      <c r="AO64" s="705"/>
      <c r="AP64" s="804" t="s">
        <v>4</v>
      </c>
      <c r="AQ64" s="805"/>
      <c r="AR64" s="805"/>
      <c r="AS64" s="805"/>
      <c r="AT64" s="805"/>
      <c r="AU64" s="805"/>
      <c r="AV64" s="805"/>
      <c r="AW64" s="805"/>
      <c r="AX64" s="805"/>
      <c r="AY64" s="805"/>
      <c r="AZ64" s="805"/>
      <c r="BA64" s="805"/>
      <c r="BB64" s="806"/>
      <c r="BC64" s="596" t="str">
        <f>IF($BC$26=0,"",$BC$26)</f>
        <v/>
      </c>
      <c r="BD64" s="597"/>
      <c r="BE64" s="595" t="s">
        <v>72</v>
      </c>
      <c r="BF64" s="595"/>
      <c r="BG64" s="595"/>
      <c r="BH64" s="730" t="s">
        <v>33</v>
      </c>
      <c r="BI64" s="730"/>
      <c r="BJ64" s="730"/>
      <c r="BK64" s="730"/>
      <c r="BL64" s="730"/>
      <c r="BM64" s="730"/>
      <c r="BN64" s="730"/>
      <c r="BO64" s="646" t="s">
        <v>81</v>
      </c>
      <c r="BP64" s="646"/>
      <c r="BQ64" s="595" t="s">
        <v>9</v>
      </c>
      <c r="BR64" s="595"/>
      <c r="BS64" s="595"/>
      <c r="BT64" s="595"/>
      <c r="BU64" s="595"/>
      <c r="BV64" s="595"/>
      <c r="BW64" s="595"/>
      <c r="BX64" s="595" t="s">
        <v>40</v>
      </c>
      <c r="BY64" s="595"/>
      <c r="BZ64" s="595" t="str">
        <f>IF($BZ$26=0,"",$BZ$26)</f>
        <v/>
      </c>
      <c r="CA64" s="595"/>
      <c r="CB64" s="595"/>
      <c r="CC64" s="595"/>
      <c r="CD64" s="595"/>
      <c r="CE64" s="595"/>
      <c r="CF64" s="595" t="s">
        <v>42</v>
      </c>
      <c r="CG64" s="595"/>
      <c r="CH64" s="148" t="s">
        <v>70</v>
      </c>
      <c r="CI64" s="595" t="str">
        <f>IF($CI$26=0,"",$CI$26)</f>
        <v/>
      </c>
      <c r="CJ64" s="595"/>
      <c r="CK64" s="595" t="s">
        <v>230</v>
      </c>
      <c r="CL64" s="595"/>
      <c r="CM64" s="595"/>
      <c r="CN64" s="595"/>
      <c r="CO64" s="595"/>
      <c r="CP64" s="148" t="s">
        <v>70</v>
      </c>
      <c r="CQ64" s="595" t="str">
        <f>IF($CQ$26=0,"",$CQ$26)</f>
        <v/>
      </c>
      <c r="CR64" s="595"/>
      <c r="CS64" s="595" t="s">
        <v>462</v>
      </c>
      <c r="CT64" s="595"/>
      <c r="CU64" s="595"/>
      <c r="CV64" s="595"/>
      <c r="CW64" s="595"/>
      <c r="CX64" s="613"/>
      <c r="CY64" s="52"/>
      <c r="CZ64" s="172"/>
      <c r="DA64" s="172"/>
      <c r="DB64" s="172"/>
      <c r="DC64" s="172"/>
      <c r="DD64" s="172"/>
      <c r="DE64" s="172"/>
      <c r="DF64" s="172"/>
      <c r="DG64" s="172"/>
      <c r="DH64" s="172"/>
      <c r="DI64" s="172"/>
      <c r="DJ64" s="172"/>
      <c r="DK64" s="172"/>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c r="EN64" s="174"/>
      <c r="EO64" s="174"/>
      <c r="EP64" s="174"/>
      <c r="EQ64" s="174"/>
      <c r="ER64" s="174"/>
      <c r="ES64" s="174"/>
      <c r="ET64" s="174"/>
      <c r="EU64" s="174"/>
      <c r="EV64" s="174"/>
      <c r="EW64" s="174"/>
      <c r="EX64" s="106"/>
      <c r="EY64" s="106"/>
      <c r="EZ64" s="106"/>
      <c r="FA64" s="106"/>
      <c r="FB64" s="106"/>
      <c r="FC64" s="106"/>
      <c r="FD64" s="106"/>
      <c r="FE64" s="106"/>
      <c r="FF64" s="106"/>
      <c r="FG64" s="106"/>
      <c r="FH64" s="106"/>
      <c r="FI64" s="105"/>
      <c r="FJ64" s="105"/>
      <c r="FK64" s="105"/>
      <c r="FL64" s="105"/>
      <c r="FM64" s="105"/>
      <c r="FN64" s="105"/>
      <c r="FO64" s="105"/>
      <c r="FP64" s="105"/>
      <c r="FQ64" s="105"/>
      <c r="FR64" s="105"/>
      <c r="FS64" s="105"/>
      <c r="FT64" s="105"/>
      <c r="FU64" s="105"/>
      <c r="FV64" s="105"/>
      <c r="FW64" s="105"/>
      <c r="FX64" s="105"/>
      <c r="FY64" s="105"/>
      <c r="FZ64" s="105"/>
      <c r="GA64" s="105"/>
      <c r="GB64" s="105"/>
      <c r="GC64" s="105"/>
      <c r="GD64" s="105"/>
      <c r="GE64" s="105"/>
      <c r="GF64" s="105"/>
      <c r="GG64" s="105"/>
      <c r="GH64" s="105"/>
      <c r="GI64" s="105"/>
      <c r="GJ64" s="105"/>
      <c r="GK64" s="105"/>
      <c r="GL64" s="105"/>
      <c r="GM64" s="105"/>
      <c r="GN64" s="105"/>
      <c r="GO64" s="105"/>
      <c r="GP64" s="105"/>
    </row>
    <row r="65" spans="1:198" s="108" customFormat="1" ht="15.75" customHeight="1" x14ac:dyDescent="0.15">
      <c r="A65" s="172"/>
      <c r="B65" s="172"/>
      <c r="C65" s="172"/>
      <c r="D65" s="173"/>
      <c r="E65" s="172"/>
      <c r="F65" s="172"/>
      <c r="G65" s="172"/>
      <c r="H65" s="51"/>
      <c r="I65" s="585" t="str">
        <f>IF($I$27=0,"",$I$27)</f>
        <v/>
      </c>
      <c r="J65" s="586"/>
      <c r="K65" s="598" t="s">
        <v>84</v>
      </c>
      <c r="L65" s="598"/>
      <c r="M65" s="598"/>
      <c r="N65" s="761" t="s">
        <v>41</v>
      </c>
      <c r="O65" s="761"/>
      <c r="P65" s="761"/>
      <c r="Q65" s="761"/>
      <c r="R65" s="761"/>
      <c r="S65" s="761"/>
      <c r="T65" s="761"/>
      <c r="U65" s="761"/>
      <c r="V65" s="761"/>
      <c r="W65" s="761"/>
      <c r="X65" s="761"/>
      <c r="Y65" s="762"/>
      <c r="Z65" s="602"/>
      <c r="AA65" s="586"/>
      <c r="AB65" s="586"/>
      <c r="AC65" s="586"/>
      <c r="AD65" s="586"/>
      <c r="AE65" s="586"/>
      <c r="AF65" s="586"/>
      <c r="AG65" s="586"/>
      <c r="AH65" s="586"/>
      <c r="AI65" s="586"/>
      <c r="AJ65" s="586"/>
      <c r="AK65" s="586"/>
      <c r="AL65" s="586"/>
      <c r="AM65" s="586"/>
      <c r="AN65" s="586"/>
      <c r="AO65" s="747"/>
      <c r="AP65" s="770" t="str">
        <f>IF($AP$27=0,"",$AP$27)</f>
        <v/>
      </c>
      <c r="AQ65" s="771"/>
      <c r="AR65" s="771"/>
      <c r="AS65" s="771"/>
      <c r="AT65" s="771"/>
      <c r="AU65" s="771"/>
      <c r="AV65" s="771"/>
      <c r="AW65" s="771"/>
      <c r="AX65" s="771"/>
      <c r="AY65" s="771"/>
      <c r="AZ65" s="586" t="s">
        <v>69</v>
      </c>
      <c r="BA65" s="586"/>
      <c r="BB65" s="747"/>
      <c r="BC65" s="602" t="str">
        <f>IF($BC$27=0,"",$BC$27)</f>
        <v/>
      </c>
      <c r="BD65" s="586"/>
      <c r="BE65" s="598" t="s">
        <v>73</v>
      </c>
      <c r="BF65" s="598"/>
      <c r="BG65" s="598"/>
      <c r="BH65" s="755" t="s">
        <v>34</v>
      </c>
      <c r="BI65" s="755"/>
      <c r="BJ65" s="755"/>
      <c r="BK65" s="755"/>
      <c r="BL65" s="755"/>
      <c r="BM65" s="755"/>
      <c r="BN65" s="755"/>
      <c r="BO65" s="587" t="s">
        <v>81</v>
      </c>
      <c r="BP65" s="587"/>
      <c r="BQ65" s="736" t="s">
        <v>346</v>
      </c>
      <c r="BR65" s="736"/>
      <c r="BS65" s="586" t="str">
        <f>IF($BS$27=0,"",$BS$27)</f>
        <v/>
      </c>
      <c r="BT65" s="586"/>
      <c r="BU65" s="587" t="s">
        <v>36</v>
      </c>
      <c r="BV65" s="587"/>
      <c r="BW65" s="587"/>
      <c r="BX65" s="587"/>
      <c r="BY65" s="587"/>
      <c r="BZ65" s="587"/>
      <c r="CA65" s="151"/>
      <c r="CB65" s="625" t="s">
        <v>82</v>
      </c>
      <c r="CC65" s="623" t="s">
        <v>48</v>
      </c>
      <c r="CD65" s="623"/>
      <c r="CE65" s="623"/>
      <c r="CF65" s="623"/>
      <c r="CG65" s="623"/>
      <c r="CH65" s="623"/>
      <c r="CI65" s="623"/>
      <c r="CJ65" s="623"/>
      <c r="CK65" s="623"/>
      <c r="CL65" s="623"/>
      <c r="CM65" s="623"/>
      <c r="CN65" s="623"/>
      <c r="CO65" s="623"/>
      <c r="CP65" s="623"/>
      <c r="CQ65" s="623"/>
      <c r="CR65" s="623"/>
      <c r="CS65" s="623"/>
      <c r="CT65" s="623"/>
      <c r="CU65" s="623"/>
      <c r="CV65" s="623"/>
      <c r="CW65" s="753" t="s">
        <v>68</v>
      </c>
      <c r="CX65" s="754"/>
      <c r="CY65" s="52"/>
      <c r="CZ65" s="172"/>
      <c r="DA65" s="172"/>
      <c r="DB65" s="172"/>
      <c r="DC65" s="172"/>
      <c r="DD65" s="172"/>
      <c r="DE65" s="172"/>
      <c r="DF65" s="172"/>
      <c r="DG65" s="172"/>
      <c r="DH65" s="172"/>
      <c r="DI65" s="174"/>
      <c r="DJ65" s="174"/>
      <c r="DK65" s="174"/>
      <c r="DL65" s="174"/>
      <c r="DM65" s="174"/>
      <c r="DN65" s="174"/>
      <c r="DO65" s="174"/>
      <c r="DP65" s="174"/>
      <c r="DQ65" s="174"/>
      <c r="DR65" s="174"/>
      <c r="DS65" s="174"/>
      <c r="DT65" s="174"/>
      <c r="DU65" s="174"/>
      <c r="DV65" s="174"/>
      <c r="DW65" s="172"/>
      <c r="DX65" s="172"/>
      <c r="DY65" s="172"/>
      <c r="DZ65" s="172"/>
      <c r="EA65" s="172"/>
      <c r="EB65" s="172"/>
      <c r="EC65" s="172"/>
      <c r="ED65" s="172"/>
      <c r="EE65" s="172"/>
      <c r="EF65" s="172"/>
      <c r="EG65" s="172"/>
      <c r="EH65" s="172"/>
      <c r="EI65" s="172"/>
      <c r="EJ65" s="172"/>
      <c r="EK65" s="172"/>
      <c r="EL65" s="172"/>
      <c r="EM65" s="172"/>
      <c r="EN65" s="172"/>
      <c r="EO65" s="172"/>
      <c r="EP65" s="172"/>
      <c r="EQ65" s="172"/>
      <c r="ER65" s="172"/>
      <c r="ES65" s="172"/>
      <c r="ET65" s="172"/>
      <c r="EU65" s="172"/>
      <c r="EV65" s="172"/>
      <c r="EW65" s="172"/>
      <c r="EX65" s="105"/>
      <c r="EY65" s="105"/>
      <c r="EZ65" s="105"/>
      <c r="FA65" s="105"/>
      <c r="FB65" s="105"/>
      <c r="FC65" s="105"/>
      <c r="FD65" s="105"/>
      <c r="FE65" s="105"/>
      <c r="FF65" s="105"/>
      <c r="FG65" s="105"/>
      <c r="FH65" s="105"/>
      <c r="FI65" s="105"/>
      <c r="FJ65" s="105"/>
      <c r="FK65" s="105"/>
      <c r="FL65" s="105"/>
      <c r="FM65" s="105"/>
      <c r="FN65" s="105"/>
      <c r="FO65" s="105"/>
      <c r="FP65" s="105"/>
      <c r="FQ65" s="105"/>
      <c r="FR65" s="105"/>
      <c r="FS65" s="105"/>
      <c r="FT65" s="105"/>
      <c r="FU65" s="105"/>
      <c r="FV65" s="105"/>
      <c r="FW65" s="105"/>
      <c r="FX65" s="105"/>
      <c r="FY65" s="105"/>
      <c r="FZ65" s="105"/>
      <c r="GA65" s="105"/>
      <c r="GB65" s="105"/>
      <c r="GC65" s="105"/>
      <c r="GD65" s="105"/>
      <c r="GE65" s="105"/>
      <c r="GF65" s="105"/>
      <c r="GG65" s="105"/>
      <c r="GH65" s="105"/>
      <c r="GI65" s="105"/>
      <c r="GJ65" s="105"/>
      <c r="GK65" s="105"/>
      <c r="GL65" s="105"/>
      <c r="GM65" s="105"/>
      <c r="GN65" s="105"/>
      <c r="GO65" s="105"/>
      <c r="GP65" s="105"/>
    </row>
    <row r="66" spans="1:198" s="108" customFormat="1" ht="15.75" customHeight="1" thickBot="1" x14ac:dyDescent="0.2">
      <c r="A66" s="172"/>
      <c r="B66" s="172"/>
      <c r="C66" s="172"/>
      <c r="D66" s="173"/>
      <c r="E66" s="172"/>
      <c r="F66" s="172"/>
      <c r="G66" s="172"/>
      <c r="H66" s="51"/>
      <c r="I66" s="585"/>
      <c r="J66" s="586"/>
      <c r="K66" s="598"/>
      <c r="L66" s="598"/>
      <c r="M66" s="598"/>
      <c r="N66" s="158" t="s">
        <v>225</v>
      </c>
      <c r="O66" s="588" t="str">
        <f>IF($O$28=0,"",$O$28)</f>
        <v/>
      </c>
      <c r="P66" s="588"/>
      <c r="Q66" s="588"/>
      <c r="R66" s="588"/>
      <c r="S66" s="588"/>
      <c r="T66" s="588"/>
      <c r="U66" s="588"/>
      <c r="V66" s="588"/>
      <c r="W66" s="588"/>
      <c r="X66" s="588"/>
      <c r="Y66" s="159" t="s">
        <v>226</v>
      </c>
      <c r="Z66" s="602"/>
      <c r="AA66" s="586"/>
      <c r="AB66" s="586"/>
      <c r="AC66" s="586"/>
      <c r="AD66" s="586"/>
      <c r="AE66" s="586"/>
      <c r="AF66" s="586"/>
      <c r="AG66" s="586"/>
      <c r="AH66" s="586"/>
      <c r="AI66" s="586"/>
      <c r="AJ66" s="586"/>
      <c r="AK66" s="586"/>
      <c r="AL66" s="586"/>
      <c r="AM66" s="586"/>
      <c r="AN66" s="586"/>
      <c r="AO66" s="747"/>
      <c r="AP66" s="760"/>
      <c r="AQ66" s="598"/>
      <c r="AR66" s="598"/>
      <c r="AS66" s="598"/>
      <c r="AT66" s="598"/>
      <c r="AU66" s="763"/>
      <c r="AV66" s="763"/>
      <c r="AW66" s="763"/>
      <c r="AX66" s="797"/>
      <c r="AY66" s="797"/>
      <c r="AZ66" s="763"/>
      <c r="BA66" s="763"/>
      <c r="BB66" s="796"/>
      <c r="BC66" s="602"/>
      <c r="BD66" s="586"/>
      <c r="BE66" s="598"/>
      <c r="BF66" s="598"/>
      <c r="BG66" s="598"/>
      <c r="BH66" s="755"/>
      <c r="BI66" s="755"/>
      <c r="BJ66" s="755"/>
      <c r="BK66" s="755"/>
      <c r="BL66" s="755"/>
      <c r="BM66" s="755"/>
      <c r="BN66" s="755"/>
      <c r="BO66" s="587"/>
      <c r="BP66" s="587"/>
      <c r="BQ66" s="736"/>
      <c r="BR66" s="736"/>
      <c r="BS66" s="586" t="str">
        <f>IF($BS$28=0,"",$BS$28)</f>
        <v/>
      </c>
      <c r="BT66" s="586"/>
      <c r="BU66" s="587" t="s">
        <v>37</v>
      </c>
      <c r="BV66" s="587"/>
      <c r="BW66" s="587"/>
      <c r="BX66" s="587"/>
      <c r="BY66" s="587"/>
      <c r="BZ66" s="587"/>
      <c r="CA66" s="151"/>
      <c r="CB66" s="625"/>
      <c r="CC66" s="622" t="str">
        <f>IF($CC$28=0,"",$CC$28)</f>
        <v/>
      </c>
      <c r="CD66" s="622"/>
      <c r="CE66" s="622"/>
      <c r="CF66" s="622"/>
      <c r="CG66" s="622"/>
      <c r="CH66" s="622"/>
      <c r="CI66" s="622"/>
      <c r="CJ66" s="622"/>
      <c r="CK66" s="622"/>
      <c r="CL66" s="622"/>
      <c r="CM66" s="622"/>
      <c r="CN66" s="622"/>
      <c r="CO66" s="622"/>
      <c r="CP66" s="622"/>
      <c r="CQ66" s="622"/>
      <c r="CR66" s="622"/>
      <c r="CS66" s="622"/>
      <c r="CT66" s="622"/>
      <c r="CU66" s="622"/>
      <c r="CV66" s="622"/>
      <c r="CW66" s="753"/>
      <c r="CX66" s="754"/>
      <c r="CY66" s="52"/>
      <c r="CZ66" s="172"/>
      <c r="DA66" s="172"/>
      <c r="DB66" s="172"/>
      <c r="DC66" s="172"/>
      <c r="DD66" s="172"/>
      <c r="DE66" s="172"/>
      <c r="DF66" s="172"/>
      <c r="DG66" s="172"/>
      <c r="DH66" s="172"/>
      <c r="DI66" s="172"/>
      <c r="DJ66" s="172"/>
      <c r="DK66" s="172"/>
      <c r="DL66" s="172"/>
      <c r="DM66" s="172"/>
      <c r="DN66" s="172"/>
      <c r="DO66" s="172"/>
      <c r="DP66" s="172"/>
      <c r="DQ66" s="172"/>
      <c r="DR66" s="172"/>
      <c r="DS66" s="172"/>
      <c r="DT66" s="172"/>
      <c r="DU66" s="172"/>
      <c r="DV66" s="172"/>
      <c r="DW66" s="172"/>
      <c r="DX66" s="172"/>
      <c r="DY66" s="172"/>
      <c r="DZ66" s="172"/>
      <c r="EA66" s="172"/>
      <c r="EB66" s="172"/>
      <c r="EC66" s="172"/>
      <c r="ED66" s="172"/>
      <c r="EE66" s="172"/>
      <c r="EF66" s="172"/>
      <c r="EG66" s="172"/>
      <c r="EH66" s="172"/>
      <c r="EI66" s="172"/>
      <c r="EJ66" s="172"/>
      <c r="EK66" s="172"/>
      <c r="EL66" s="172"/>
      <c r="EM66" s="172"/>
      <c r="EN66" s="172"/>
      <c r="EO66" s="172"/>
      <c r="EP66" s="172"/>
      <c r="EQ66" s="172"/>
      <c r="ER66" s="172"/>
      <c r="ES66" s="172"/>
      <c r="ET66" s="172"/>
      <c r="EU66" s="172"/>
      <c r="EV66" s="172"/>
      <c r="EW66" s="172"/>
      <c r="EX66" s="105"/>
      <c r="EY66" s="105"/>
      <c r="EZ66" s="105"/>
      <c r="FA66" s="105"/>
      <c r="FB66" s="105"/>
      <c r="FC66" s="105"/>
      <c r="FD66" s="105"/>
      <c r="FE66" s="105"/>
      <c r="FF66" s="105"/>
      <c r="FG66" s="105"/>
      <c r="FH66" s="105"/>
      <c r="FI66" s="105"/>
      <c r="FJ66" s="105"/>
      <c r="FK66" s="105"/>
      <c r="FL66" s="105"/>
      <c r="FM66" s="105"/>
      <c r="FN66" s="105"/>
      <c r="FO66" s="105"/>
      <c r="FP66" s="105"/>
      <c r="FQ66" s="105"/>
      <c r="FR66" s="105"/>
      <c r="FS66" s="105"/>
      <c r="FT66" s="105"/>
      <c r="FU66" s="105"/>
      <c r="FV66" s="105"/>
      <c r="FW66" s="105"/>
      <c r="FX66" s="105"/>
      <c r="FY66" s="105"/>
      <c r="FZ66" s="105"/>
      <c r="GA66" s="105"/>
      <c r="GB66" s="105"/>
      <c r="GC66" s="105"/>
      <c r="GD66" s="105"/>
      <c r="GE66" s="105"/>
      <c r="GF66" s="105"/>
      <c r="GG66" s="105"/>
      <c r="GH66" s="105"/>
      <c r="GI66" s="105"/>
      <c r="GJ66" s="105"/>
      <c r="GK66" s="105"/>
      <c r="GL66" s="105"/>
      <c r="GM66" s="105"/>
      <c r="GN66" s="105"/>
      <c r="GO66" s="105"/>
      <c r="GP66" s="105"/>
    </row>
    <row r="67" spans="1:198" s="108" customFormat="1" ht="15.75" customHeight="1" thickTop="1" x14ac:dyDescent="0.15">
      <c r="A67" s="172"/>
      <c r="B67" s="172"/>
      <c r="C67" s="172"/>
      <c r="D67" s="173"/>
      <c r="E67" s="172"/>
      <c r="F67" s="172"/>
      <c r="G67" s="172"/>
      <c r="H67" s="51"/>
      <c r="I67" s="764" t="s">
        <v>392</v>
      </c>
      <c r="J67" s="765"/>
      <c r="K67" s="765"/>
      <c r="L67" s="765"/>
      <c r="M67" s="765"/>
      <c r="N67" s="765"/>
      <c r="O67" s="765"/>
      <c r="P67" s="765"/>
      <c r="Q67" s="765"/>
      <c r="R67" s="765"/>
      <c r="S67" s="765"/>
      <c r="T67" s="765"/>
      <c r="U67" s="765"/>
      <c r="V67" s="765"/>
      <c r="W67" s="765"/>
      <c r="X67" s="765"/>
      <c r="Y67" s="765"/>
      <c r="Z67" s="765"/>
      <c r="AA67" s="765"/>
      <c r="AB67" s="765"/>
      <c r="AC67" s="765"/>
      <c r="AD67" s="765"/>
      <c r="AE67" s="765"/>
      <c r="AF67" s="765"/>
      <c r="AG67" s="765"/>
      <c r="AH67" s="765"/>
      <c r="AI67" s="765"/>
      <c r="AJ67" s="765"/>
      <c r="AK67" s="765"/>
      <c r="AL67" s="765"/>
      <c r="AM67" s="765"/>
      <c r="AN67" s="765"/>
      <c r="AO67" s="766"/>
      <c r="AP67" s="794" t="s">
        <v>421</v>
      </c>
      <c r="AQ67" s="794"/>
      <c r="AR67" s="794"/>
      <c r="AS67" s="794"/>
      <c r="AT67" s="794"/>
      <c r="AU67" s="794"/>
      <c r="AV67" s="794"/>
      <c r="AW67" s="794"/>
      <c r="AX67" s="794"/>
      <c r="AY67" s="794"/>
      <c r="AZ67" s="794"/>
      <c r="BA67" s="794"/>
      <c r="BB67" s="795"/>
      <c r="BC67" s="585" t="str">
        <f>IF($BC$29=0,"",$BC$29)</f>
        <v/>
      </c>
      <c r="BD67" s="586"/>
      <c r="BE67" s="598" t="s">
        <v>75</v>
      </c>
      <c r="BF67" s="598"/>
      <c r="BG67" s="598"/>
      <c r="BH67" s="593" t="s">
        <v>61</v>
      </c>
      <c r="BI67" s="593"/>
      <c r="BJ67" s="593"/>
      <c r="BK67" s="593"/>
      <c r="BL67" s="593"/>
      <c r="BM67" s="593"/>
      <c r="BN67" s="593"/>
      <c r="BO67" s="587" t="s">
        <v>345</v>
      </c>
      <c r="BP67" s="587"/>
      <c r="BQ67" s="736" t="s">
        <v>346</v>
      </c>
      <c r="BR67" s="736"/>
      <c r="BS67" s="586" t="str">
        <f>IF($BS$29=0,"",$BS$29)</f>
        <v/>
      </c>
      <c r="BT67" s="586"/>
      <c r="BU67" s="588" t="str">
        <f>IF($BU$29=0,"",$BU$29)</f>
        <v/>
      </c>
      <c r="BV67" s="588"/>
      <c r="BW67" s="588"/>
      <c r="BX67" s="588"/>
      <c r="BY67" s="588"/>
      <c r="BZ67" s="588"/>
      <c r="CA67" s="151" t="s">
        <v>347</v>
      </c>
      <c r="CB67" s="587" t="s">
        <v>9</v>
      </c>
      <c r="CC67" s="587"/>
      <c r="CD67" s="587"/>
      <c r="CE67" s="587"/>
      <c r="CF67" s="587"/>
      <c r="CG67" s="598" t="s">
        <v>40</v>
      </c>
      <c r="CH67" s="598"/>
      <c r="CI67" s="598" t="str">
        <f>IF($CI$29=0,"",$CI$29)</f>
        <v/>
      </c>
      <c r="CJ67" s="598"/>
      <c r="CK67" s="598"/>
      <c r="CL67" s="598"/>
      <c r="CM67" s="598"/>
      <c r="CN67" s="598"/>
      <c r="CO67" s="598" t="s">
        <v>42</v>
      </c>
      <c r="CP67" s="598"/>
      <c r="CQ67" s="151" t="s">
        <v>70</v>
      </c>
      <c r="CR67" s="586" t="str">
        <f>IF($CR$29=0,"",$CR$29)</f>
        <v/>
      </c>
      <c r="CS67" s="586"/>
      <c r="CT67" s="598" t="s">
        <v>230</v>
      </c>
      <c r="CU67" s="598"/>
      <c r="CV67" s="598"/>
      <c r="CW67" s="598"/>
      <c r="CX67" s="624"/>
      <c r="CY67" s="52"/>
      <c r="CZ67" s="172"/>
      <c r="DA67" s="172"/>
      <c r="DB67" s="172"/>
      <c r="DC67" s="172"/>
      <c r="DD67" s="172"/>
      <c r="DE67" s="172"/>
      <c r="DF67" s="172"/>
      <c r="DG67" s="172"/>
      <c r="DH67" s="172"/>
      <c r="DI67" s="172"/>
      <c r="DJ67" s="172"/>
      <c r="DK67" s="172"/>
      <c r="DL67" s="172"/>
      <c r="DM67" s="172"/>
      <c r="DN67" s="172"/>
      <c r="DO67" s="172"/>
      <c r="DP67" s="172"/>
      <c r="DQ67" s="172"/>
      <c r="DR67" s="172"/>
      <c r="DS67" s="172"/>
      <c r="DT67" s="172"/>
      <c r="DU67" s="172"/>
      <c r="DV67" s="172"/>
      <c r="DW67" s="172"/>
      <c r="DX67" s="172"/>
      <c r="DY67" s="172"/>
      <c r="DZ67" s="172"/>
      <c r="EA67" s="172"/>
      <c r="EB67" s="172"/>
      <c r="EC67" s="172"/>
      <c r="ED67" s="172"/>
      <c r="EE67" s="172"/>
      <c r="EF67" s="172"/>
      <c r="EG67" s="172"/>
      <c r="EH67" s="172"/>
      <c r="EI67" s="172"/>
      <c r="EJ67" s="172"/>
      <c r="EK67" s="172"/>
      <c r="EL67" s="172"/>
      <c r="EM67" s="172"/>
      <c r="EN67" s="172"/>
      <c r="EO67" s="172"/>
      <c r="EP67" s="172"/>
      <c r="EQ67" s="172"/>
      <c r="ER67" s="172"/>
      <c r="ES67" s="172"/>
      <c r="ET67" s="172"/>
      <c r="EU67" s="172"/>
      <c r="EV67" s="172"/>
      <c r="EW67" s="172"/>
      <c r="EX67" s="105"/>
      <c r="EY67" s="105"/>
      <c r="EZ67" s="105"/>
      <c r="FA67" s="105"/>
      <c r="FB67" s="105"/>
      <c r="FC67" s="105"/>
      <c r="FD67" s="105"/>
      <c r="FE67" s="105"/>
      <c r="FF67" s="105"/>
      <c r="FG67" s="105"/>
      <c r="FH67" s="105"/>
      <c r="FI67" s="105"/>
      <c r="FJ67" s="105"/>
      <c r="FK67" s="105"/>
      <c r="FL67" s="105"/>
      <c r="FM67" s="105"/>
      <c r="FN67" s="105"/>
      <c r="FO67" s="105"/>
      <c r="FP67" s="105"/>
      <c r="FQ67" s="105"/>
      <c r="FR67" s="105"/>
      <c r="FS67" s="105"/>
      <c r="FT67" s="105"/>
      <c r="FU67" s="105"/>
      <c r="FV67" s="105"/>
      <c r="FW67" s="105"/>
      <c r="FX67" s="105"/>
      <c r="FY67" s="105"/>
      <c r="FZ67" s="105"/>
      <c r="GA67" s="105"/>
      <c r="GB67" s="105"/>
      <c r="GC67" s="105"/>
      <c r="GD67" s="105"/>
      <c r="GE67" s="105"/>
      <c r="GF67" s="105"/>
      <c r="GG67" s="105"/>
      <c r="GH67" s="105"/>
      <c r="GI67" s="105"/>
      <c r="GJ67" s="105"/>
      <c r="GK67" s="105"/>
      <c r="GL67" s="105"/>
      <c r="GM67" s="105"/>
      <c r="GN67" s="105"/>
      <c r="GO67" s="105"/>
      <c r="GP67" s="105"/>
    </row>
    <row r="68" spans="1:198" s="108" customFormat="1" ht="15.75" customHeight="1" x14ac:dyDescent="0.15">
      <c r="A68" s="172"/>
      <c r="B68" s="172"/>
      <c r="C68" s="172"/>
      <c r="D68" s="173"/>
      <c r="E68" s="172"/>
      <c r="F68" s="172"/>
      <c r="G68" s="172"/>
      <c r="H68" s="51"/>
      <c r="I68" s="767"/>
      <c r="J68" s="768"/>
      <c r="K68" s="768"/>
      <c r="L68" s="768"/>
      <c r="M68" s="768"/>
      <c r="N68" s="768"/>
      <c r="O68" s="768"/>
      <c r="P68" s="768"/>
      <c r="Q68" s="768"/>
      <c r="R68" s="768"/>
      <c r="S68" s="768"/>
      <c r="T68" s="768"/>
      <c r="U68" s="768"/>
      <c r="V68" s="768"/>
      <c r="W68" s="768"/>
      <c r="X68" s="768"/>
      <c r="Y68" s="768"/>
      <c r="Z68" s="768"/>
      <c r="AA68" s="768"/>
      <c r="AB68" s="768"/>
      <c r="AC68" s="768"/>
      <c r="AD68" s="768"/>
      <c r="AE68" s="768"/>
      <c r="AF68" s="768"/>
      <c r="AG68" s="768"/>
      <c r="AH68" s="768"/>
      <c r="AI68" s="768"/>
      <c r="AJ68" s="768"/>
      <c r="AK68" s="768"/>
      <c r="AL68" s="768"/>
      <c r="AM68" s="768"/>
      <c r="AN68" s="768"/>
      <c r="AO68" s="769"/>
      <c r="AP68" s="777" t="s">
        <v>85</v>
      </c>
      <c r="AQ68" s="777"/>
      <c r="AR68" s="757" t="s">
        <v>51</v>
      </c>
      <c r="AS68" s="757"/>
      <c r="AT68" s="757"/>
      <c r="AU68" s="757"/>
      <c r="AV68" s="757"/>
      <c r="AW68" s="757"/>
      <c r="AX68" s="757"/>
      <c r="AY68" s="757"/>
      <c r="AZ68" s="757"/>
      <c r="BA68" s="757"/>
      <c r="BB68" s="758"/>
      <c r="BC68" s="741"/>
      <c r="BD68" s="620"/>
      <c r="BE68" s="621"/>
      <c r="BF68" s="621"/>
      <c r="BG68" s="621"/>
      <c r="BH68" s="594"/>
      <c r="BI68" s="594"/>
      <c r="BJ68" s="594"/>
      <c r="BK68" s="594"/>
      <c r="BL68" s="594"/>
      <c r="BM68" s="594"/>
      <c r="BN68" s="594"/>
      <c r="BO68" s="590"/>
      <c r="BP68" s="590"/>
      <c r="BQ68" s="737"/>
      <c r="BR68" s="737"/>
      <c r="BS68" s="620" t="str">
        <f>IF($BS$30=0,"",$BS$30)</f>
        <v/>
      </c>
      <c r="BT68" s="620"/>
      <c r="BU68" s="756" t="str">
        <f>IF($BU$30=0,"",$BU$30)</f>
        <v/>
      </c>
      <c r="BV68" s="756"/>
      <c r="BW68" s="756"/>
      <c r="BX68" s="756"/>
      <c r="BY68" s="756"/>
      <c r="BZ68" s="756"/>
      <c r="CA68" s="156" t="s">
        <v>347</v>
      </c>
      <c r="CB68" s="156" t="s">
        <v>82</v>
      </c>
      <c r="CC68" s="772" t="str">
        <f>IF($CC$30=0,"",$CC$30)</f>
        <v/>
      </c>
      <c r="CD68" s="772"/>
      <c r="CE68" s="772"/>
      <c r="CF68" s="772"/>
      <c r="CG68" s="772"/>
      <c r="CH68" s="772"/>
      <c r="CI68" s="772"/>
      <c r="CJ68" s="772"/>
      <c r="CK68" s="772"/>
      <c r="CL68" s="772"/>
      <c r="CM68" s="772"/>
      <c r="CN68" s="772"/>
      <c r="CO68" s="772"/>
      <c r="CP68" s="772"/>
      <c r="CQ68" s="772"/>
      <c r="CR68" s="772"/>
      <c r="CS68" s="772"/>
      <c r="CT68" s="772"/>
      <c r="CU68" s="772"/>
      <c r="CV68" s="772"/>
      <c r="CW68" s="621" t="s">
        <v>68</v>
      </c>
      <c r="CX68" s="626"/>
      <c r="CY68" s="5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c r="DY68" s="172"/>
      <c r="DZ68" s="172"/>
      <c r="EA68" s="172"/>
      <c r="EB68" s="172"/>
      <c r="EC68" s="172"/>
      <c r="ED68" s="172"/>
      <c r="EE68" s="172"/>
      <c r="EF68" s="172"/>
      <c r="EG68" s="172"/>
      <c r="EH68" s="172"/>
      <c r="EI68" s="172"/>
      <c r="EJ68" s="172"/>
      <c r="EK68" s="172"/>
      <c r="EL68" s="172"/>
      <c r="EM68" s="172"/>
      <c r="EN68" s="172"/>
      <c r="EO68" s="172"/>
      <c r="EP68" s="172"/>
      <c r="EQ68" s="172"/>
      <c r="ER68" s="172"/>
      <c r="ES68" s="172"/>
      <c r="ET68" s="172"/>
      <c r="EU68" s="172"/>
      <c r="EV68" s="172"/>
      <c r="EW68" s="172"/>
      <c r="EX68" s="105"/>
      <c r="EY68" s="105"/>
      <c r="EZ68" s="105"/>
      <c r="FA68" s="105"/>
      <c r="FB68" s="105"/>
      <c r="FC68" s="105"/>
      <c r="FD68" s="105"/>
      <c r="FE68" s="105"/>
      <c r="FF68" s="105"/>
      <c r="FG68" s="105"/>
      <c r="FH68" s="105"/>
      <c r="FI68" s="105"/>
      <c r="FJ68" s="105"/>
      <c r="FK68" s="105"/>
      <c r="FL68" s="105"/>
      <c r="FM68" s="105"/>
      <c r="FN68" s="105"/>
      <c r="FO68" s="105"/>
      <c r="FP68" s="105"/>
      <c r="FQ68" s="105"/>
      <c r="FR68" s="105"/>
      <c r="FS68" s="105"/>
      <c r="FT68" s="105"/>
      <c r="FU68" s="105"/>
      <c r="FV68" s="105"/>
      <c r="FW68" s="105"/>
      <c r="FX68" s="105"/>
      <c r="FY68" s="105"/>
      <c r="FZ68" s="105"/>
      <c r="GA68" s="105"/>
      <c r="GB68" s="105"/>
      <c r="GC68" s="105"/>
      <c r="GD68" s="105"/>
      <c r="GE68" s="105"/>
      <c r="GF68" s="105"/>
      <c r="GG68" s="105"/>
      <c r="GH68" s="105"/>
      <c r="GI68" s="105"/>
      <c r="GJ68" s="105"/>
      <c r="GK68" s="105"/>
      <c r="GL68" s="105"/>
      <c r="GM68" s="105"/>
      <c r="GN68" s="105"/>
      <c r="GO68" s="105"/>
      <c r="GP68" s="105"/>
    </row>
    <row r="69" spans="1:198" s="108" customFormat="1" ht="15.75" customHeight="1" x14ac:dyDescent="0.15">
      <c r="A69" s="172"/>
      <c r="B69" s="172"/>
      <c r="C69" s="172"/>
      <c r="D69" s="173"/>
      <c r="E69" s="172"/>
      <c r="F69" s="172"/>
      <c r="G69" s="172"/>
      <c r="H69" s="51"/>
      <c r="I69" s="791" t="s">
        <v>401</v>
      </c>
      <c r="J69" s="792"/>
      <c r="K69" s="792"/>
      <c r="L69" s="792"/>
      <c r="M69" s="792"/>
      <c r="N69" s="792"/>
      <c r="O69" s="792"/>
      <c r="P69" s="792"/>
      <c r="Q69" s="792"/>
      <c r="R69" s="792"/>
      <c r="S69" s="792"/>
      <c r="T69" s="792"/>
      <c r="U69" s="792"/>
      <c r="V69" s="792"/>
      <c r="W69" s="792"/>
      <c r="X69" s="792"/>
      <c r="Y69" s="792"/>
      <c r="Z69" s="792"/>
      <c r="AA69" s="792"/>
      <c r="AB69" s="792"/>
      <c r="AC69" s="792"/>
      <c r="AD69" s="792"/>
      <c r="AE69" s="792"/>
      <c r="AF69" s="792"/>
      <c r="AG69" s="792"/>
      <c r="AH69" s="792"/>
      <c r="AI69" s="792"/>
      <c r="AJ69" s="792"/>
      <c r="AK69" s="792"/>
      <c r="AL69" s="792"/>
      <c r="AM69" s="792"/>
      <c r="AN69" s="792"/>
      <c r="AO69" s="793"/>
      <c r="AP69" s="775" t="s">
        <v>43</v>
      </c>
      <c r="AQ69" s="775"/>
      <c r="AR69" s="702" t="s">
        <v>46</v>
      </c>
      <c r="AS69" s="702"/>
      <c r="AT69" s="702"/>
      <c r="AU69" s="702"/>
      <c r="AV69" s="702"/>
      <c r="AW69" s="702"/>
      <c r="AX69" s="702"/>
      <c r="AY69" s="702"/>
      <c r="AZ69" s="702"/>
      <c r="BA69" s="702"/>
      <c r="BB69" s="774"/>
      <c r="BC69" s="778" t="s">
        <v>386</v>
      </c>
      <c r="BD69" s="779"/>
      <c r="BE69" s="779"/>
      <c r="BF69" s="779"/>
      <c r="BG69" s="779"/>
      <c r="BH69" s="779"/>
      <c r="BI69" s="779"/>
      <c r="BJ69" s="779"/>
      <c r="BK69" s="780"/>
      <c r="BL69" s="785" t="s">
        <v>38</v>
      </c>
      <c r="BM69" s="738"/>
      <c r="BN69" s="738"/>
      <c r="BO69" s="738"/>
      <c r="BP69" s="738"/>
      <c r="BQ69" s="738"/>
      <c r="BR69" s="738"/>
      <c r="BS69" s="738"/>
      <c r="BT69" s="757" t="str">
        <f>IF($BT$31=0,"",$BT$31)</f>
        <v/>
      </c>
      <c r="BU69" s="757"/>
      <c r="BV69" s="757"/>
      <c r="BW69" s="757"/>
      <c r="BX69" s="757"/>
      <c r="BY69" s="757"/>
      <c r="BZ69" s="757"/>
      <c r="CA69" s="757"/>
      <c r="CB69" s="757"/>
      <c r="CC69" s="757"/>
      <c r="CD69" s="757"/>
      <c r="CE69" s="757"/>
      <c r="CF69" s="757"/>
      <c r="CG69" s="757"/>
      <c r="CH69" s="757"/>
      <c r="CI69" s="757"/>
      <c r="CJ69" s="757"/>
      <c r="CK69" s="757"/>
      <c r="CL69" s="757"/>
      <c r="CM69" s="757"/>
      <c r="CN69" s="757"/>
      <c r="CO69" s="757"/>
      <c r="CP69" s="757"/>
      <c r="CQ69" s="757"/>
      <c r="CR69" s="757"/>
      <c r="CS69" s="757"/>
      <c r="CT69" s="757"/>
      <c r="CU69" s="757"/>
      <c r="CV69" s="757"/>
      <c r="CW69" s="757"/>
      <c r="CX69" s="758"/>
      <c r="CY69" s="52"/>
      <c r="CZ69" s="172"/>
      <c r="DA69" s="172"/>
      <c r="DB69" s="172"/>
      <c r="DC69" s="172"/>
      <c r="DD69" s="172"/>
      <c r="DE69" s="172"/>
      <c r="DF69" s="172"/>
      <c r="DG69" s="172"/>
      <c r="DH69" s="172"/>
      <c r="DI69" s="172"/>
      <c r="DJ69" s="172"/>
      <c r="DK69" s="172"/>
      <c r="DL69" s="172"/>
      <c r="DM69" s="172"/>
      <c r="DN69" s="172"/>
      <c r="DO69" s="172"/>
      <c r="DP69" s="172"/>
      <c r="DQ69" s="172"/>
      <c r="DR69" s="172"/>
      <c r="DS69" s="172"/>
      <c r="DT69" s="172"/>
      <c r="DU69" s="172"/>
      <c r="DV69" s="172"/>
      <c r="DW69" s="172"/>
      <c r="DX69" s="172"/>
      <c r="DY69" s="172"/>
      <c r="DZ69" s="172"/>
      <c r="EA69" s="172"/>
      <c r="EB69" s="172"/>
      <c r="EC69" s="172"/>
      <c r="ED69" s="172"/>
      <c r="EE69" s="172"/>
      <c r="EF69" s="172"/>
      <c r="EG69" s="172"/>
      <c r="EH69" s="172"/>
      <c r="EI69" s="172"/>
      <c r="EJ69" s="172"/>
      <c r="EK69" s="172"/>
      <c r="EL69" s="172"/>
      <c r="EM69" s="172"/>
      <c r="EN69" s="172"/>
      <c r="EO69" s="172"/>
      <c r="EP69" s="172"/>
      <c r="EQ69" s="172"/>
      <c r="ER69" s="172"/>
      <c r="ES69" s="172"/>
      <c r="ET69" s="172"/>
      <c r="EU69" s="172"/>
      <c r="EV69" s="172"/>
      <c r="EW69" s="172"/>
      <c r="EX69" s="105"/>
      <c r="EY69" s="105"/>
      <c r="EZ69" s="105"/>
      <c r="FA69" s="105"/>
      <c r="FB69" s="105"/>
      <c r="FC69" s="105"/>
      <c r="FD69" s="105"/>
      <c r="FE69" s="105"/>
      <c r="FF69" s="105"/>
      <c r="FG69" s="105"/>
      <c r="FH69" s="105"/>
      <c r="FI69" s="105"/>
      <c r="FJ69" s="105"/>
      <c r="FK69" s="105"/>
      <c r="FL69" s="105"/>
      <c r="FM69" s="105"/>
      <c r="FN69" s="105"/>
      <c r="FO69" s="105"/>
      <c r="FP69" s="105"/>
      <c r="FQ69" s="105"/>
      <c r="FR69" s="105"/>
      <c r="FS69" s="105"/>
      <c r="FT69" s="105"/>
      <c r="FU69" s="105"/>
      <c r="FV69" s="105"/>
      <c r="FW69" s="105"/>
      <c r="FX69" s="105"/>
      <c r="FY69" s="105"/>
      <c r="FZ69" s="105"/>
      <c r="GA69" s="105"/>
      <c r="GB69" s="105"/>
      <c r="GC69" s="105"/>
      <c r="GD69" s="105"/>
      <c r="GE69" s="105"/>
      <c r="GF69" s="105"/>
      <c r="GG69" s="105"/>
      <c r="GH69" s="105"/>
      <c r="GI69" s="105"/>
      <c r="GJ69" s="105"/>
      <c r="GK69" s="105"/>
      <c r="GL69" s="105"/>
      <c r="GM69" s="105"/>
      <c r="GN69" s="105"/>
      <c r="GO69" s="105"/>
      <c r="GP69" s="105"/>
    </row>
    <row r="70" spans="1:198" s="108" customFormat="1" ht="15.75" customHeight="1" x14ac:dyDescent="0.15">
      <c r="A70" s="172"/>
      <c r="B70" s="172"/>
      <c r="C70" s="172"/>
      <c r="D70" s="173"/>
      <c r="E70" s="172"/>
      <c r="F70" s="172"/>
      <c r="G70" s="172"/>
      <c r="H70" s="51"/>
      <c r="I70" s="791"/>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3"/>
      <c r="AP70" s="775" t="s">
        <v>44</v>
      </c>
      <c r="AQ70" s="775"/>
      <c r="AR70" s="702" t="s">
        <v>47</v>
      </c>
      <c r="AS70" s="702"/>
      <c r="AT70" s="702"/>
      <c r="AU70" s="702"/>
      <c r="AV70" s="702"/>
      <c r="AW70" s="702"/>
      <c r="AX70" s="702"/>
      <c r="AY70" s="702"/>
      <c r="AZ70" s="702"/>
      <c r="BA70" s="702"/>
      <c r="BB70" s="774"/>
      <c r="BC70" s="781"/>
      <c r="BD70" s="781"/>
      <c r="BE70" s="781"/>
      <c r="BF70" s="781"/>
      <c r="BG70" s="781"/>
      <c r="BH70" s="781"/>
      <c r="BI70" s="781"/>
      <c r="BJ70" s="781"/>
      <c r="BK70" s="782"/>
      <c r="BL70" s="798" t="s">
        <v>579</v>
      </c>
      <c r="BM70" s="799"/>
      <c r="BN70" s="799"/>
      <c r="BO70" s="799"/>
      <c r="BP70" s="799"/>
      <c r="BQ70" s="799"/>
      <c r="BR70" s="799"/>
      <c r="BS70" s="799"/>
      <c r="BT70" s="702" t="str">
        <f>IF($BT$32=0,"",$BT$32)</f>
        <v/>
      </c>
      <c r="BU70" s="702"/>
      <c r="BV70" s="702"/>
      <c r="BW70" s="702"/>
      <c r="BX70" s="702"/>
      <c r="BY70" s="702"/>
      <c r="BZ70" s="702"/>
      <c r="CA70" s="702"/>
      <c r="CB70" s="702"/>
      <c r="CC70" s="702"/>
      <c r="CD70" s="702"/>
      <c r="CE70" s="702"/>
      <c r="CF70" s="702"/>
      <c r="CG70" s="702"/>
      <c r="CH70" s="702"/>
      <c r="CI70" s="702"/>
      <c r="CJ70" s="702"/>
      <c r="CK70" s="702"/>
      <c r="CL70" s="702"/>
      <c r="CM70" s="702"/>
      <c r="CN70" s="702"/>
      <c r="CO70" s="702"/>
      <c r="CP70" s="702"/>
      <c r="CQ70" s="702"/>
      <c r="CR70" s="702"/>
      <c r="CS70" s="702"/>
      <c r="CT70" s="702"/>
      <c r="CU70" s="702"/>
      <c r="CV70" s="702"/>
      <c r="CW70" s="702"/>
      <c r="CX70" s="774"/>
      <c r="CY70" s="52"/>
      <c r="CZ70" s="172"/>
      <c r="DA70" s="172"/>
      <c r="DB70" s="172"/>
      <c r="DC70" s="172"/>
      <c r="DD70" s="172"/>
      <c r="DE70" s="172"/>
      <c r="DF70" s="172"/>
      <c r="DG70" s="172"/>
      <c r="DH70" s="172"/>
      <c r="DI70" s="172"/>
      <c r="DJ70" s="172"/>
      <c r="DK70" s="172"/>
      <c r="DL70" s="172"/>
      <c r="DM70" s="172"/>
      <c r="DN70" s="172"/>
      <c r="DO70" s="172"/>
      <c r="DP70" s="172"/>
      <c r="DQ70" s="172"/>
      <c r="DR70" s="172"/>
      <c r="DS70" s="172"/>
      <c r="DT70" s="172"/>
      <c r="DU70" s="172"/>
      <c r="DV70" s="172"/>
      <c r="DW70" s="172"/>
      <c r="DX70" s="172"/>
      <c r="DY70" s="172"/>
      <c r="DZ70" s="172"/>
      <c r="EA70" s="172"/>
      <c r="EB70" s="172"/>
      <c r="EC70" s="172"/>
      <c r="ED70" s="172"/>
      <c r="EE70" s="172"/>
      <c r="EF70" s="172"/>
      <c r="EG70" s="172"/>
      <c r="EH70" s="172"/>
      <c r="EI70" s="172"/>
      <c r="EJ70" s="172"/>
      <c r="EK70" s="172"/>
      <c r="EL70" s="172"/>
      <c r="EM70" s="172"/>
      <c r="EN70" s="172"/>
      <c r="EO70" s="172"/>
      <c r="EP70" s="172"/>
      <c r="EQ70" s="172"/>
      <c r="ER70" s="172"/>
      <c r="ES70" s="172"/>
      <c r="ET70" s="172"/>
      <c r="EU70" s="172"/>
      <c r="EV70" s="172"/>
      <c r="EW70" s="172"/>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5"/>
      <c r="FX70" s="105"/>
      <c r="FY70" s="105"/>
      <c r="FZ70" s="105"/>
      <c r="GA70" s="105"/>
      <c r="GB70" s="105"/>
      <c r="GC70" s="105"/>
      <c r="GD70" s="105"/>
      <c r="GE70" s="105"/>
      <c r="GF70" s="105"/>
      <c r="GG70" s="105"/>
      <c r="GH70" s="105"/>
      <c r="GI70" s="105"/>
      <c r="GJ70" s="105"/>
      <c r="GK70" s="105"/>
      <c r="GL70" s="105"/>
      <c r="GM70" s="105"/>
      <c r="GN70" s="105"/>
      <c r="GO70" s="105"/>
      <c r="GP70" s="105"/>
    </row>
    <row r="71" spans="1:198" s="108" customFormat="1" ht="15.75" customHeight="1" x14ac:dyDescent="0.15">
      <c r="A71" s="172"/>
      <c r="B71" s="172"/>
      <c r="C71" s="172"/>
      <c r="D71" s="173"/>
      <c r="E71" s="172"/>
      <c r="F71" s="172"/>
      <c r="G71" s="172"/>
      <c r="H71" s="51"/>
      <c r="I71" s="791"/>
      <c r="J71" s="792"/>
      <c r="K71" s="792"/>
      <c r="L71" s="792"/>
      <c r="M71" s="792"/>
      <c r="N71" s="792"/>
      <c r="O71" s="792"/>
      <c r="P71" s="792"/>
      <c r="Q71" s="792"/>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3"/>
      <c r="AP71" s="775" t="s">
        <v>45</v>
      </c>
      <c r="AQ71" s="775"/>
      <c r="AR71" s="702" t="s">
        <v>41</v>
      </c>
      <c r="AS71" s="702"/>
      <c r="AT71" s="702"/>
      <c r="AU71" s="702"/>
      <c r="AV71" s="702"/>
      <c r="AW71" s="702"/>
      <c r="AX71" s="702"/>
      <c r="AY71" s="702"/>
      <c r="AZ71" s="702"/>
      <c r="BA71" s="702"/>
      <c r="BB71" s="774"/>
      <c r="BC71" s="783"/>
      <c r="BD71" s="783"/>
      <c r="BE71" s="783"/>
      <c r="BF71" s="783"/>
      <c r="BG71" s="783"/>
      <c r="BH71" s="783"/>
      <c r="BI71" s="783"/>
      <c r="BJ71" s="783"/>
      <c r="BK71" s="784"/>
      <c r="BL71" s="776" t="s">
        <v>390</v>
      </c>
      <c r="BM71" s="739"/>
      <c r="BN71" s="739"/>
      <c r="BO71" s="739"/>
      <c r="BP71" s="739"/>
      <c r="BQ71" s="739"/>
      <c r="BR71" s="739"/>
      <c r="BS71" s="739"/>
      <c r="BT71" s="790" t="str">
        <f>IF($BT$33=0,"",$BT$33)</f>
        <v/>
      </c>
      <c r="BU71" s="790"/>
      <c r="BV71" s="790"/>
      <c r="BW71" s="790"/>
      <c r="BX71" s="790"/>
      <c r="BY71" s="790"/>
      <c r="BZ71" s="790"/>
      <c r="CA71" s="790"/>
      <c r="CB71" s="790"/>
      <c r="CC71" s="790"/>
      <c r="CD71" s="790"/>
      <c r="CE71" s="790"/>
      <c r="CF71" s="790"/>
      <c r="CG71" s="790"/>
      <c r="CH71" s="790"/>
      <c r="CI71" s="790"/>
      <c r="CJ71" s="790"/>
      <c r="CK71" s="790"/>
      <c r="CL71" s="790"/>
      <c r="CM71" s="790"/>
      <c r="CN71" s="790"/>
      <c r="CO71" s="790"/>
      <c r="CP71" s="790"/>
      <c r="CQ71" s="790"/>
      <c r="CR71" s="790"/>
      <c r="CS71" s="790"/>
      <c r="CT71" s="790"/>
      <c r="CU71" s="790"/>
      <c r="CV71" s="615"/>
      <c r="CW71" s="615"/>
      <c r="CX71" s="616"/>
      <c r="CY71" s="52"/>
      <c r="CZ71" s="172"/>
      <c r="DA71" s="172"/>
      <c r="DB71" s="172"/>
      <c r="DC71" s="172"/>
      <c r="DD71" s="172"/>
      <c r="DE71" s="172"/>
      <c r="DF71" s="172"/>
      <c r="DG71" s="172"/>
      <c r="DH71" s="172"/>
      <c r="DI71" s="172"/>
      <c r="DJ71" s="172"/>
      <c r="DK71" s="172"/>
      <c r="DL71" s="172"/>
      <c r="DM71" s="172"/>
      <c r="DN71" s="172"/>
      <c r="DO71" s="172"/>
      <c r="DP71" s="172"/>
      <c r="DQ71" s="172"/>
      <c r="DR71" s="172"/>
      <c r="DS71" s="172"/>
      <c r="DT71" s="172"/>
      <c r="DU71" s="172"/>
      <c r="DV71" s="172"/>
      <c r="DW71" s="172"/>
      <c r="DX71" s="172"/>
      <c r="DY71" s="172"/>
      <c r="DZ71" s="172"/>
      <c r="EA71" s="172"/>
      <c r="EB71" s="172"/>
      <c r="EC71" s="172"/>
      <c r="ED71" s="172"/>
      <c r="EE71" s="172"/>
      <c r="EF71" s="172"/>
      <c r="EG71" s="172"/>
      <c r="EH71" s="172"/>
      <c r="EI71" s="172"/>
      <c r="EJ71" s="172"/>
      <c r="EK71" s="172"/>
      <c r="EL71" s="172"/>
      <c r="EM71" s="172"/>
      <c r="EN71" s="172"/>
      <c r="EO71" s="172"/>
      <c r="EP71" s="172"/>
      <c r="EQ71" s="172"/>
      <c r="ER71" s="172"/>
      <c r="ES71" s="172"/>
      <c r="ET71" s="172"/>
      <c r="EU71" s="172"/>
      <c r="EV71" s="172"/>
      <c r="EW71" s="172"/>
      <c r="EX71" s="105"/>
      <c r="EY71" s="105"/>
      <c r="EZ71" s="105"/>
      <c r="FA71" s="105"/>
      <c r="FB71" s="105"/>
      <c r="FC71" s="105"/>
      <c r="FD71" s="105"/>
      <c r="FE71" s="105"/>
      <c r="FF71" s="105"/>
      <c r="FG71" s="105"/>
      <c r="FH71" s="105"/>
      <c r="FI71" s="105"/>
      <c r="FJ71" s="105"/>
      <c r="FK71" s="105"/>
      <c r="FL71" s="105"/>
      <c r="FM71" s="105"/>
      <c r="FN71" s="105"/>
      <c r="FO71" s="105"/>
      <c r="FP71" s="105"/>
      <c r="FQ71" s="105"/>
      <c r="FR71" s="105"/>
      <c r="FS71" s="105"/>
      <c r="FT71" s="105"/>
      <c r="FU71" s="105"/>
      <c r="FV71" s="105"/>
      <c r="FW71" s="105"/>
      <c r="FX71" s="105"/>
      <c r="FY71" s="105"/>
      <c r="FZ71" s="105"/>
      <c r="GA71" s="105"/>
      <c r="GB71" s="105"/>
      <c r="GC71" s="105"/>
      <c r="GD71" s="105"/>
      <c r="GE71" s="105"/>
      <c r="GF71" s="105"/>
      <c r="GG71" s="105"/>
      <c r="GH71" s="105"/>
      <c r="GI71" s="105"/>
      <c r="GJ71" s="105"/>
      <c r="GK71" s="105"/>
      <c r="GL71" s="105"/>
      <c r="GM71" s="105"/>
      <c r="GN71" s="105"/>
      <c r="GO71" s="105"/>
      <c r="GP71" s="105"/>
    </row>
    <row r="72" spans="1:198" s="108" customFormat="1" ht="15.75" customHeight="1" x14ac:dyDescent="0.15">
      <c r="A72" s="172"/>
      <c r="B72" s="172"/>
      <c r="C72" s="172"/>
      <c r="D72" s="173"/>
      <c r="E72" s="172"/>
      <c r="F72" s="172"/>
      <c r="G72" s="172"/>
      <c r="H72" s="51"/>
      <c r="I72" s="791"/>
      <c r="J72" s="792"/>
      <c r="K72" s="792"/>
      <c r="L72" s="792"/>
      <c r="M72" s="792"/>
      <c r="N72" s="792"/>
      <c r="O72" s="792"/>
      <c r="P72" s="792"/>
      <c r="Q72" s="792"/>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3"/>
      <c r="AP72" s="775"/>
      <c r="AQ72" s="775"/>
      <c r="AR72" s="702"/>
      <c r="AS72" s="702"/>
      <c r="AT72" s="702"/>
      <c r="AU72" s="702"/>
      <c r="AV72" s="702"/>
      <c r="AW72" s="702"/>
      <c r="AX72" s="702"/>
      <c r="AY72" s="702"/>
      <c r="AZ72" s="702"/>
      <c r="BA72" s="702"/>
      <c r="BB72" s="774"/>
      <c r="BC72" s="786" t="s">
        <v>313</v>
      </c>
      <c r="BD72" s="604"/>
      <c r="BE72" s="604"/>
      <c r="BF72" s="604"/>
      <c r="BG72" s="604"/>
      <c r="BH72" s="604"/>
      <c r="BI72" s="604"/>
      <c r="BJ72" s="604"/>
      <c r="BK72" s="605"/>
      <c r="BL72" s="785" t="s">
        <v>10</v>
      </c>
      <c r="BM72" s="738"/>
      <c r="BN72" s="738"/>
      <c r="BO72" s="738"/>
      <c r="BP72" s="738"/>
      <c r="BQ72" s="738"/>
      <c r="BR72" s="738"/>
      <c r="BS72" s="738"/>
      <c r="BT72" s="757" t="str">
        <f>IF($BT$34=0,"",$BT$34)</f>
        <v/>
      </c>
      <c r="BU72" s="757"/>
      <c r="BV72" s="757"/>
      <c r="BW72" s="757"/>
      <c r="BX72" s="757"/>
      <c r="BY72" s="757"/>
      <c r="BZ72" s="757"/>
      <c r="CA72" s="757"/>
      <c r="CB72" s="757"/>
      <c r="CC72" s="757"/>
      <c r="CD72" s="757"/>
      <c r="CE72" s="757"/>
      <c r="CF72" s="757"/>
      <c r="CG72" s="757"/>
      <c r="CH72" s="757"/>
      <c r="CI72" s="757"/>
      <c r="CJ72" s="757"/>
      <c r="CK72" s="757"/>
      <c r="CL72" s="757"/>
      <c r="CM72" s="757"/>
      <c r="CN72" s="757"/>
      <c r="CO72" s="757"/>
      <c r="CP72" s="757"/>
      <c r="CQ72" s="757"/>
      <c r="CR72" s="757"/>
      <c r="CS72" s="757"/>
      <c r="CT72" s="757"/>
      <c r="CU72" s="757"/>
      <c r="CV72" s="757"/>
      <c r="CW72" s="757"/>
      <c r="CX72" s="758"/>
      <c r="CY72" s="52"/>
      <c r="CZ72" s="172"/>
      <c r="DA72" s="172"/>
      <c r="DB72" s="172"/>
      <c r="DC72" s="172"/>
      <c r="DD72" s="172"/>
      <c r="DE72" s="172"/>
      <c r="DF72" s="172"/>
      <c r="DG72" s="172"/>
      <c r="DH72" s="172"/>
      <c r="DI72" s="172"/>
      <c r="DJ72" s="172"/>
      <c r="DK72" s="172"/>
      <c r="DL72" s="172"/>
      <c r="DM72" s="172"/>
      <c r="DN72" s="172"/>
      <c r="DO72" s="172"/>
      <c r="DP72" s="172"/>
      <c r="DQ72" s="172"/>
      <c r="DR72" s="172"/>
      <c r="DS72" s="172"/>
      <c r="DT72" s="172"/>
      <c r="DU72" s="172"/>
      <c r="DV72" s="172"/>
      <c r="DW72" s="172"/>
      <c r="DX72" s="172"/>
      <c r="DY72" s="172"/>
      <c r="DZ72" s="172"/>
      <c r="EA72" s="172"/>
      <c r="EB72" s="172"/>
      <c r="EC72" s="172"/>
      <c r="ED72" s="172"/>
      <c r="EE72" s="172"/>
      <c r="EF72" s="172"/>
      <c r="EG72" s="172"/>
      <c r="EH72" s="172"/>
      <c r="EI72" s="172"/>
      <c r="EJ72" s="172"/>
      <c r="EK72" s="172"/>
      <c r="EL72" s="172"/>
      <c r="EM72" s="172"/>
      <c r="EN72" s="172"/>
      <c r="EO72" s="172"/>
      <c r="EP72" s="172"/>
      <c r="EQ72" s="172"/>
      <c r="ER72" s="172"/>
      <c r="ES72" s="172"/>
      <c r="ET72" s="172"/>
      <c r="EU72" s="172"/>
      <c r="EV72" s="172"/>
      <c r="EW72" s="172"/>
      <c r="EX72" s="105"/>
      <c r="EY72" s="105"/>
      <c r="EZ72" s="105"/>
      <c r="FA72" s="105"/>
      <c r="FB72" s="105"/>
      <c r="FC72" s="105"/>
      <c r="FD72" s="105"/>
      <c r="FE72" s="105"/>
      <c r="FF72" s="105"/>
      <c r="FG72" s="105"/>
      <c r="FH72" s="105"/>
      <c r="FI72" s="105"/>
      <c r="FJ72" s="105"/>
      <c r="FK72" s="105"/>
      <c r="FL72" s="105"/>
      <c r="FM72" s="105"/>
      <c r="FN72" s="105"/>
      <c r="FO72" s="105"/>
      <c r="FP72" s="105"/>
      <c r="FQ72" s="105"/>
      <c r="FR72" s="105"/>
      <c r="FS72" s="105"/>
      <c r="FT72" s="105"/>
      <c r="FU72" s="105"/>
      <c r="FV72" s="105"/>
      <c r="FW72" s="105"/>
      <c r="FX72" s="105"/>
      <c r="FY72" s="105"/>
      <c r="FZ72" s="105"/>
      <c r="GA72" s="105"/>
      <c r="GB72" s="105"/>
      <c r="GC72" s="105"/>
      <c r="GD72" s="105"/>
      <c r="GE72" s="105"/>
      <c r="GF72" s="105"/>
      <c r="GG72" s="105"/>
      <c r="GH72" s="105"/>
      <c r="GI72" s="105"/>
      <c r="GJ72" s="105"/>
      <c r="GK72" s="105"/>
      <c r="GL72" s="105"/>
      <c r="GM72" s="105"/>
      <c r="GN72" s="105"/>
      <c r="GO72" s="105"/>
      <c r="GP72" s="105"/>
    </row>
    <row r="73" spans="1:198" s="108" customFormat="1" ht="15.75" customHeight="1" thickBot="1" x14ac:dyDescent="0.2">
      <c r="A73" s="172"/>
      <c r="B73" s="172"/>
      <c r="C73" s="172"/>
      <c r="D73" s="173"/>
      <c r="E73" s="172"/>
      <c r="F73" s="172"/>
      <c r="G73" s="172"/>
      <c r="H73" s="51"/>
      <c r="I73" s="851" t="s">
        <v>381</v>
      </c>
      <c r="J73" s="852"/>
      <c r="K73" s="852"/>
      <c r="L73" s="852"/>
      <c r="M73" s="852"/>
      <c r="N73" s="852"/>
      <c r="O73" s="852"/>
      <c r="P73" s="852"/>
      <c r="Q73" s="852"/>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3"/>
      <c r="AP73" s="122"/>
      <c r="AQ73" s="161"/>
      <c r="AR73" s="161"/>
      <c r="AS73" s="161"/>
      <c r="AT73" s="161"/>
      <c r="AU73" s="161"/>
      <c r="AV73" s="161"/>
      <c r="AW73" s="161"/>
      <c r="AX73" s="161"/>
      <c r="AY73" s="161"/>
      <c r="AZ73" s="161"/>
      <c r="BA73" s="161"/>
      <c r="BB73" s="162"/>
      <c r="BC73" s="787"/>
      <c r="BD73" s="788"/>
      <c r="BE73" s="788"/>
      <c r="BF73" s="788"/>
      <c r="BG73" s="788"/>
      <c r="BH73" s="788"/>
      <c r="BI73" s="788"/>
      <c r="BJ73" s="788"/>
      <c r="BK73" s="789"/>
      <c r="BL73" s="773" t="s">
        <v>39</v>
      </c>
      <c r="BM73" s="740"/>
      <c r="BN73" s="740"/>
      <c r="BO73" s="740"/>
      <c r="BP73" s="740"/>
      <c r="BQ73" s="740"/>
      <c r="BR73" s="740"/>
      <c r="BS73" s="740"/>
      <c r="BT73" s="617" t="str">
        <f>IF($BT$35=0,"",$BT$35)</f>
        <v/>
      </c>
      <c r="BU73" s="617"/>
      <c r="BV73" s="617"/>
      <c r="BW73" s="617"/>
      <c r="BX73" s="617"/>
      <c r="BY73" s="617"/>
      <c r="BZ73" s="617"/>
      <c r="CA73" s="617"/>
      <c r="CB73" s="617"/>
      <c r="CC73" s="617"/>
      <c r="CD73" s="617"/>
      <c r="CE73" s="617"/>
      <c r="CF73" s="617"/>
      <c r="CG73" s="617"/>
      <c r="CH73" s="617"/>
      <c r="CI73" s="617"/>
      <c r="CJ73" s="617"/>
      <c r="CK73" s="617"/>
      <c r="CL73" s="617"/>
      <c r="CM73" s="617"/>
      <c r="CN73" s="617"/>
      <c r="CO73" s="617"/>
      <c r="CP73" s="617"/>
      <c r="CQ73" s="617"/>
      <c r="CR73" s="617"/>
      <c r="CS73" s="617"/>
      <c r="CT73" s="617"/>
      <c r="CU73" s="617"/>
      <c r="CV73" s="618"/>
      <c r="CW73" s="618"/>
      <c r="CX73" s="619"/>
      <c r="CY73" s="52"/>
      <c r="CZ73" s="172"/>
      <c r="DA73" s="172"/>
      <c r="DB73" s="172"/>
      <c r="DC73" s="172"/>
      <c r="DD73" s="172"/>
      <c r="DE73" s="172"/>
      <c r="DF73" s="172"/>
      <c r="DG73" s="172"/>
      <c r="DH73" s="172"/>
      <c r="DI73" s="172"/>
      <c r="DJ73" s="172"/>
      <c r="DK73" s="172"/>
      <c r="DL73" s="172"/>
      <c r="DM73" s="172"/>
      <c r="DN73" s="172"/>
      <c r="DO73" s="172"/>
      <c r="DP73" s="172"/>
      <c r="DQ73" s="172"/>
      <c r="DR73" s="172"/>
      <c r="DS73" s="172"/>
      <c r="DT73" s="172"/>
      <c r="DU73" s="172"/>
      <c r="DV73" s="172"/>
      <c r="DW73" s="172"/>
      <c r="DX73" s="172"/>
      <c r="DY73" s="172"/>
      <c r="DZ73" s="172"/>
      <c r="EA73" s="172"/>
      <c r="EB73" s="172"/>
      <c r="EC73" s="172"/>
      <c r="ED73" s="172"/>
      <c r="EE73" s="172"/>
      <c r="EF73" s="172"/>
      <c r="EG73" s="172"/>
      <c r="EH73" s="172"/>
      <c r="EI73" s="172"/>
      <c r="EJ73" s="172"/>
      <c r="EK73" s="172"/>
      <c r="EL73" s="172"/>
      <c r="EM73" s="172"/>
      <c r="EN73" s="172"/>
      <c r="EO73" s="172"/>
      <c r="EP73" s="172"/>
      <c r="EQ73" s="172"/>
      <c r="ER73" s="172"/>
      <c r="ES73" s="172"/>
      <c r="ET73" s="172"/>
      <c r="EU73" s="172"/>
      <c r="EV73" s="172"/>
      <c r="EW73" s="172"/>
      <c r="EX73" s="105"/>
      <c r="EY73" s="105"/>
      <c r="EZ73" s="105"/>
      <c r="FA73" s="105"/>
      <c r="FB73" s="105"/>
      <c r="FC73" s="105"/>
      <c r="FD73" s="105"/>
      <c r="FE73" s="105"/>
      <c r="FF73" s="105"/>
      <c r="FG73" s="105"/>
      <c r="FH73" s="105"/>
      <c r="FI73" s="105"/>
      <c r="FJ73" s="105"/>
      <c r="FK73" s="105"/>
      <c r="FL73" s="105"/>
      <c r="FM73" s="105"/>
      <c r="FN73" s="105"/>
      <c r="FO73" s="105"/>
      <c r="FP73" s="105"/>
      <c r="FQ73" s="105"/>
      <c r="FR73" s="105"/>
      <c r="FS73" s="105"/>
      <c r="FT73" s="105"/>
      <c r="FU73" s="105"/>
      <c r="FV73" s="105"/>
      <c r="FW73" s="105"/>
      <c r="FX73" s="105"/>
      <c r="FY73" s="105"/>
      <c r="FZ73" s="105"/>
      <c r="GA73" s="105"/>
      <c r="GB73" s="105"/>
      <c r="GC73" s="105"/>
      <c r="GD73" s="105"/>
      <c r="GE73" s="105"/>
      <c r="GF73" s="105"/>
      <c r="GG73" s="105"/>
      <c r="GH73" s="105"/>
      <c r="GI73" s="105"/>
      <c r="GJ73" s="105"/>
      <c r="GK73" s="105"/>
      <c r="GL73" s="105"/>
      <c r="GM73" s="105"/>
      <c r="GN73" s="105"/>
      <c r="GO73" s="105"/>
      <c r="GP73" s="105"/>
    </row>
    <row r="74" spans="1:198" s="108" customFormat="1" ht="13.5" customHeight="1" thickTop="1" x14ac:dyDescent="0.15">
      <c r="A74" s="172"/>
      <c r="B74" s="172"/>
      <c r="C74" s="172"/>
      <c r="D74" s="173"/>
      <c r="E74" s="172"/>
      <c r="F74" s="172"/>
      <c r="G74" s="172"/>
      <c r="H74" s="51"/>
      <c r="I74" s="728"/>
      <c r="J74" s="728"/>
      <c r="K74" s="728"/>
      <c r="L74" s="728"/>
      <c r="M74" s="728"/>
      <c r="N74" s="728"/>
      <c r="O74" s="728"/>
      <c r="P74" s="728"/>
      <c r="Q74" s="728"/>
      <c r="R74" s="728"/>
      <c r="S74" s="728"/>
      <c r="T74" s="728"/>
      <c r="U74" s="728"/>
      <c r="V74" s="728"/>
      <c r="W74" s="728"/>
      <c r="X74" s="728"/>
      <c r="Y74" s="728"/>
      <c r="Z74" s="728"/>
      <c r="AA74" s="728"/>
      <c r="AB74" s="728"/>
      <c r="AC74" s="728"/>
      <c r="AD74" s="728"/>
      <c r="AE74" s="728"/>
      <c r="AF74" s="728"/>
      <c r="AG74" s="728"/>
      <c r="AH74" s="728"/>
      <c r="AI74" s="728"/>
      <c r="AJ74" s="728"/>
      <c r="AK74" s="728"/>
      <c r="AL74" s="728"/>
      <c r="AM74" s="728"/>
      <c r="AN74" s="728"/>
      <c r="AO74" s="728"/>
      <c r="AP74" s="728"/>
      <c r="AQ74" s="728"/>
      <c r="AR74" s="728"/>
      <c r="AS74" s="728"/>
      <c r="AT74" s="728"/>
      <c r="AU74" s="728"/>
      <c r="AV74" s="728"/>
      <c r="AW74" s="728"/>
      <c r="AX74" s="728"/>
      <c r="AY74" s="728"/>
      <c r="AZ74" s="728"/>
      <c r="BA74" s="728"/>
      <c r="BB74" s="728"/>
      <c r="BC74" s="728"/>
      <c r="BD74" s="728"/>
      <c r="BE74" s="728"/>
      <c r="BF74" s="728"/>
      <c r="BG74" s="728"/>
      <c r="BH74" s="728"/>
      <c r="BI74" s="728"/>
      <c r="BJ74" s="728"/>
      <c r="BK74" s="728"/>
      <c r="BL74" s="728"/>
      <c r="BM74" s="728"/>
      <c r="BN74" s="728"/>
      <c r="BO74" s="728"/>
      <c r="BP74" s="728"/>
      <c r="BQ74" s="728"/>
      <c r="BR74" s="728"/>
      <c r="BS74" s="728"/>
      <c r="BT74" s="728"/>
      <c r="BU74" s="728"/>
      <c r="BV74" s="728"/>
      <c r="BW74" s="728"/>
      <c r="BX74" s="728"/>
      <c r="BY74" s="728"/>
      <c r="BZ74" s="728"/>
      <c r="CA74" s="728"/>
      <c r="CB74" s="728"/>
      <c r="CC74" s="728"/>
      <c r="CD74" s="728"/>
      <c r="CE74" s="728"/>
      <c r="CF74" s="728"/>
      <c r="CG74" s="728"/>
      <c r="CH74" s="728"/>
      <c r="CI74" s="728"/>
      <c r="CJ74" s="728"/>
      <c r="CK74" s="728"/>
      <c r="CL74" s="728"/>
      <c r="CM74" s="728"/>
      <c r="CN74" s="728"/>
      <c r="CO74" s="728"/>
      <c r="CP74" s="728"/>
      <c r="CQ74" s="728"/>
      <c r="CR74" s="728"/>
      <c r="CS74" s="728"/>
      <c r="CT74" s="728"/>
      <c r="CU74" s="728"/>
      <c r="CV74" s="728"/>
      <c r="CW74" s="728"/>
      <c r="CX74" s="728"/>
      <c r="CY74" s="52"/>
      <c r="CZ74" s="172"/>
      <c r="DA74" s="172"/>
      <c r="DB74" s="172"/>
      <c r="DC74" s="172"/>
      <c r="DD74" s="172"/>
      <c r="DE74" s="172"/>
      <c r="DF74" s="172"/>
      <c r="DG74" s="172"/>
      <c r="DH74" s="172"/>
      <c r="DI74" s="172"/>
      <c r="DJ74" s="172"/>
      <c r="DK74" s="172"/>
      <c r="DL74" s="172"/>
      <c r="DM74" s="172"/>
      <c r="DN74" s="172"/>
      <c r="DO74" s="172"/>
      <c r="DP74" s="172"/>
      <c r="DQ74" s="172"/>
      <c r="DR74" s="172"/>
      <c r="DS74" s="172"/>
      <c r="DT74" s="172"/>
      <c r="DU74" s="172"/>
      <c r="DV74" s="172"/>
      <c r="DW74" s="172"/>
      <c r="DX74" s="172"/>
      <c r="DY74" s="172"/>
      <c r="DZ74" s="172"/>
      <c r="EA74" s="172"/>
      <c r="EB74" s="172"/>
      <c r="EC74" s="172"/>
      <c r="ED74" s="172"/>
      <c r="EE74" s="172"/>
      <c r="EF74" s="172"/>
      <c r="EG74" s="172"/>
      <c r="EH74" s="172"/>
      <c r="EI74" s="172"/>
      <c r="EJ74" s="172"/>
      <c r="EK74" s="172"/>
      <c r="EL74" s="172"/>
      <c r="EM74" s="172"/>
      <c r="EN74" s="172"/>
      <c r="EO74" s="172"/>
      <c r="EP74" s="172"/>
      <c r="EQ74" s="172"/>
      <c r="ER74" s="172"/>
      <c r="ES74" s="172"/>
      <c r="ET74" s="172"/>
      <c r="EU74" s="172"/>
      <c r="EV74" s="172"/>
      <c r="EW74" s="172"/>
      <c r="EX74" s="105"/>
      <c r="EY74" s="105"/>
      <c r="EZ74" s="105"/>
      <c r="FA74" s="105"/>
      <c r="FB74" s="105"/>
      <c r="FC74" s="105"/>
      <c r="FD74" s="105"/>
      <c r="FE74" s="105"/>
      <c r="FF74" s="105"/>
      <c r="FG74" s="105"/>
      <c r="FH74" s="105"/>
      <c r="FI74" s="105"/>
      <c r="FJ74" s="105"/>
      <c r="FK74" s="105"/>
      <c r="FL74" s="105"/>
      <c r="FM74" s="105"/>
      <c r="FN74" s="105"/>
      <c r="FO74" s="105"/>
      <c r="FP74" s="105"/>
      <c r="FQ74" s="105"/>
      <c r="FR74" s="105"/>
      <c r="FS74" s="105"/>
      <c r="FT74" s="105"/>
      <c r="FU74" s="105"/>
      <c r="FV74" s="105"/>
      <c r="FW74" s="105"/>
      <c r="FX74" s="105"/>
      <c r="FY74" s="105"/>
      <c r="FZ74" s="105"/>
      <c r="GA74" s="105"/>
      <c r="GB74" s="105"/>
      <c r="GC74" s="105"/>
      <c r="GD74" s="105"/>
      <c r="GE74" s="105"/>
      <c r="GF74" s="105"/>
      <c r="GG74" s="105"/>
      <c r="GH74" s="105"/>
      <c r="GI74" s="105"/>
      <c r="GJ74" s="105"/>
      <c r="GK74" s="105"/>
      <c r="GL74" s="105"/>
      <c r="GM74" s="105"/>
      <c r="GN74" s="105"/>
      <c r="GO74" s="105"/>
      <c r="GP74" s="105"/>
    </row>
    <row r="75" spans="1:198" s="108" customFormat="1" ht="7.5" customHeight="1" thickBot="1" x14ac:dyDescent="0.2">
      <c r="A75" s="172"/>
      <c r="B75" s="172"/>
      <c r="C75" s="172"/>
      <c r="D75" s="173"/>
      <c r="E75" s="172"/>
      <c r="F75" s="172"/>
      <c r="G75" s="172"/>
      <c r="H75" s="59"/>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9"/>
      <c r="CY75" s="61"/>
      <c r="CZ75" s="172"/>
      <c r="DA75" s="172"/>
      <c r="DB75" s="172"/>
      <c r="DC75" s="172"/>
      <c r="DD75" s="172"/>
      <c r="DE75" s="172"/>
      <c r="DF75" s="172"/>
      <c r="DG75" s="172"/>
      <c r="DH75" s="172"/>
      <c r="DI75" s="172"/>
      <c r="DJ75" s="172"/>
      <c r="DK75" s="172"/>
      <c r="DL75" s="172"/>
      <c r="DM75" s="172"/>
      <c r="DN75" s="172"/>
      <c r="DO75" s="172"/>
      <c r="DP75" s="172"/>
      <c r="DQ75" s="172"/>
      <c r="DR75" s="172"/>
      <c r="DS75" s="172"/>
      <c r="DT75" s="172"/>
      <c r="DU75" s="172"/>
      <c r="DV75" s="172"/>
      <c r="DW75" s="172"/>
      <c r="DX75" s="172"/>
      <c r="DY75" s="172"/>
      <c r="DZ75" s="172"/>
      <c r="EA75" s="172"/>
      <c r="EB75" s="172"/>
      <c r="EC75" s="172"/>
      <c r="ED75" s="172"/>
      <c r="EE75" s="172"/>
      <c r="EF75" s="172"/>
      <c r="EG75" s="172"/>
      <c r="EH75" s="172"/>
      <c r="EI75" s="172"/>
      <c r="EJ75" s="172"/>
      <c r="EK75" s="172"/>
      <c r="EL75" s="172"/>
      <c r="EM75" s="172"/>
      <c r="EN75" s="172"/>
      <c r="EO75" s="172"/>
      <c r="EP75" s="172"/>
      <c r="EQ75" s="172"/>
      <c r="ER75" s="172"/>
      <c r="ES75" s="172"/>
      <c r="ET75" s="172"/>
      <c r="EU75" s="172"/>
      <c r="EV75" s="172"/>
      <c r="EW75" s="172"/>
      <c r="EX75" s="105"/>
      <c r="EY75" s="105"/>
      <c r="EZ75" s="105"/>
      <c r="FA75" s="105"/>
      <c r="FB75" s="105"/>
      <c r="FC75" s="105"/>
      <c r="FD75" s="105"/>
      <c r="FE75" s="105"/>
      <c r="FF75" s="105"/>
      <c r="FG75" s="105"/>
      <c r="FH75" s="105"/>
      <c r="FI75" s="105"/>
      <c r="FJ75" s="105"/>
      <c r="FK75" s="105"/>
      <c r="FL75" s="105"/>
      <c r="FM75" s="105"/>
      <c r="FN75" s="105"/>
      <c r="FO75" s="105"/>
      <c r="FP75" s="105"/>
      <c r="FQ75" s="105"/>
      <c r="FR75" s="105"/>
      <c r="FS75" s="105"/>
      <c r="FT75" s="105"/>
      <c r="FU75" s="105"/>
      <c r="FV75" s="105"/>
      <c r="FW75" s="105"/>
      <c r="FX75" s="105"/>
      <c r="FY75" s="105"/>
      <c r="FZ75" s="105"/>
      <c r="GA75" s="105"/>
      <c r="GB75" s="105"/>
      <c r="GC75" s="105"/>
      <c r="GD75" s="105"/>
      <c r="GE75" s="105"/>
      <c r="GF75" s="105"/>
      <c r="GG75" s="105"/>
      <c r="GH75" s="105"/>
      <c r="GI75" s="105"/>
      <c r="GJ75" s="105"/>
      <c r="GK75" s="105"/>
      <c r="GL75" s="105"/>
      <c r="GM75" s="105"/>
      <c r="GN75" s="105"/>
      <c r="GO75" s="105"/>
      <c r="GP75" s="105"/>
    </row>
    <row r="76" spans="1:198" s="108" customFormat="1" x14ac:dyDescent="0.15">
      <c r="A76" s="172"/>
      <c r="B76" s="172"/>
      <c r="C76" s="172"/>
      <c r="D76" s="173"/>
      <c r="E76" s="172"/>
      <c r="F76" s="172"/>
      <c r="G76" s="172"/>
      <c r="H76" s="172"/>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4"/>
      <c r="CH76" s="174"/>
      <c r="CI76" s="174"/>
      <c r="CJ76" s="174"/>
      <c r="CK76" s="174"/>
      <c r="CL76" s="174"/>
      <c r="CM76" s="174"/>
      <c r="CN76" s="174"/>
      <c r="CO76" s="174"/>
      <c r="CP76" s="174"/>
      <c r="CQ76" s="174"/>
      <c r="CR76" s="174"/>
      <c r="CS76" s="174"/>
      <c r="CT76" s="174"/>
      <c r="CU76" s="174"/>
      <c r="CV76" s="174"/>
      <c r="CW76" s="174"/>
      <c r="CX76" s="175"/>
      <c r="CY76" s="172"/>
      <c r="CZ76" s="172"/>
      <c r="DA76" s="172"/>
      <c r="DB76" s="172"/>
      <c r="DC76" s="172"/>
      <c r="DD76" s="172"/>
      <c r="DE76" s="172"/>
      <c r="DF76" s="172"/>
      <c r="DG76" s="172"/>
      <c r="DH76" s="172"/>
      <c r="DI76" s="172"/>
      <c r="DJ76" s="172"/>
      <c r="DK76" s="172"/>
      <c r="DL76" s="172"/>
      <c r="DM76" s="172"/>
      <c r="DN76" s="172"/>
      <c r="DO76" s="172"/>
      <c r="DP76" s="172"/>
      <c r="DQ76" s="172"/>
      <c r="DR76" s="172"/>
      <c r="DS76" s="172"/>
      <c r="DT76" s="172"/>
      <c r="DU76" s="172"/>
      <c r="DV76" s="172"/>
      <c r="DW76" s="172"/>
      <c r="DX76" s="172"/>
      <c r="DY76" s="172"/>
      <c r="DZ76" s="172"/>
      <c r="EA76" s="172"/>
      <c r="EB76" s="172"/>
      <c r="EC76" s="172"/>
      <c r="ED76" s="172"/>
      <c r="EE76" s="172"/>
      <c r="EF76" s="172"/>
      <c r="EG76" s="172"/>
      <c r="EH76" s="172"/>
      <c r="EI76" s="172"/>
      <c r="EJ76" s="172"/>
      <c r="EK76" s="172"/>
      <c r="EL76" s="172"/>
      <c r="EM76" s="172"/>
      <c r="EN76" s="172"/>
      <c r="EO76" s="172"/>
      <c r="EP76" s="172"/>
      <c r="EQ76" s="172"/>
      <c r="ER76" s="172"/>
      <c r="ES76" s="172"/>
      <c r="ET76" s="172"/>
      <c r="EU76" s="172"/>
      <c r="EV76" s="172"/>
      <c r="EW76" s="172"/>
      <c r="EX76" s="105"/>
      <c r="EY76" s="105"/>
      <c r="EZ76" s="105"/>
      <c r="FA76" s="105"/>
      <c r="FB76" s="105"/>
      <c r="FC76" s="105"/>
      <c r="FD76" s="105"/>
      <c r="FE76" s="105"/>
      <c r="FF76" s="105"/>
      <c r="FG76" s="105"/>
      <c r="FH76" s="105"/>
      <c r="FI76" s="105"/>
      <c r="FJ76" s="105"/>
      <c r="FK76" s="105"/>
      <c r="FL76" s="105"/>
      <c r="FM76" s="105"/>
      <c r="FN76" s="105"/>
      <c r="FO76" s="105"/>
      <c r="FP76" s="105"/>
      <c r="FQ76" s="105"/>
      <c r="FR76" s="105"/>
      <c r="FS76" s="105"/>
      <c r="FT76" s="105"/>
      <c r="FU76" s="105"/>
      <c r="FV76" s="105"/>
      <c r="FW76" s="105"/>
      <c r="FX76" s="105"/>
      <c r="FY76" s="105"/>
      <c r="FZ76" s="105"/>
      <c r="GA76" s="105"/>
      <c r="GB76" s="105"/>
      <c r="GC76" s="105"/>
      <c r="GD76" s="105"/>
      <c r="GE76" s="105"/>
      <c r="GF76" s="105"/>
      <c r="GG76" s="105"/>
      <c r="GH76" s="105"/>
      <c r="GI76" s="105"/>
      <c r="GJ76" s="105"/>
      <c r="GK76" s="105"/>
      <c r="GL76" s="105"/>
      <c r="GM76" s="105"/>
      <c r="GN76" s="105"/>
      <c r="GO76" s="105"/>
      <c r="GP76" s="105"/>
    </row>
    <row r="77" spans="1:198" s="108" customFormat="1" x14ac:dyDescent="0.15">
      <c r="A77" s="172"/>
      <c r="B77" s="172"/>
      <c r="C77" s="172"/>
      <c r="D77" s="173"/>
      <c r="E77" s="172"/>
      <c r="F77" s="172"/>
      <c r="G77" s="172"/>
      <c r="H77" s="172"/>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4"/>
      <c r="BY77" s="174"/>
      <c r="BZ77" s="174"/>
      <c r="CA77" s="174"/>
      <c r="CB77" s="174"/>
      <c r="CC77" s="174"/>
      <c r="CD77" s="174"/>
      <c r="CE77" s="174"/>
      <c r="CF77" s="174"/>
      <c r="CG77" s="174"/>
      <c r="CH77" s="174"/>
      <c r="CI77" s="174"/>
      <c r="CJ77" s="174"/>
      <c r="CK77" s="174"/>
      <c r="CL77" s="174"/>
      <c r="CM77" s="174"/>
      <c r="CN77" s="174"/>
      <c r="CO77" s="174"/>
      <c r="CP77" s="174"/>
      <c r="CQ77" s="174"/>
      <c r="CR77" s="174"/>
      <c r="CS77" s="174"/>
      <c r="CT77" s="174"/>
      <c r="CU77" s="174"/>
      <c r="CV77" s="174"/>
      <c r="CW77" s="174"/>
      <c r="CX77" s="175"/>
      <c r="CY77" s="172"/>
      <c r="CZ77" s="172"/>
      <c r="DA77" s="172"/>
      <c r="DB77" s="172"/>
      <c r="DC77" s="172"/>
      <c r="DD77" s="172"/>
      <c r="DE77" s="172"/>
      <c r="DF77" s="172"/>
      <c r="DG77" s="172"/>
      <c r="DH77" s="172"/>
      <c r="DI77" s="172"/>
      <c r="DJ77" s="172"/>
      <c r="DK77" s="172"/>
      <c r="DL77" s="172"/>
      <c r="DM77" s="172"/>
      <c r="DN77" s="172"/>
      <c r="DO77" s="172"/>
      <c r="DP77" s="172"/>
      <c r="DQ77" s="172"/>
      <c r="DR77" s="172"/>
      <c r="DS77" s="172"/>
      <c r="DT77" s="172"/>
      <c r="DU77" s="172"/>
      <c r="DV77" s="172"/>
      <c r="DW77" s="172"/>
      <c r="DX77" s="172"/>
      <c r="DY77" s="172"/>
      <c r="DZ77" s="172"/>
      <c r="EA77" s="172"/>
      <c r="EB77" s="172"/>
      <c r="EC77" s="172"/>
      <c r="ED77" s="172"/>
      <c r="EE77" s="172"/>
      <c r="EF77" s="172"/>
      <c r="EG77" s="172"/>
      <c r="EH77" s="172"/>
      <c r="EI77" s="172"/>
      <c r="EJ77" s="172"/>
      <c r="EK77" s="172"/>
      <c r="EL77" s="172"/>
      <c r="EM77" s="172"/>
      <c r="EN77" s="172"/>
      <c r="EO77" s="172"/>
      <c r="EP77" s="172"/>
      <c r="EQ77" s="172"/>
      <c r="ER77" s="172"/>
      <c r="ES77" s="172"/>
      <c r="ET77" s="172"/>
      <c r="EU77" s="172"/>
      <c r="EV77" s="172"/>
      <c r="EW77" s="172"/>
      <c r="EX77" s="105"/>
      <c r="EY77" s="105"/>
      <c r="EZ77" s="105"/>
      <c r="FA77" s="105"/>
      <c r="FB77" s="105"/>
      <c r="FC77" s="105"/>
      <c r="FD77" s="105"/>
      <c r="FE77" s="105"/>
      <c r="FF77" s="105"/>
      <c r="FG77" s="105"/>
      <c r="FH77" s="105"/>
      <c r="FI77" s="105"/>
      <c r="FJ77" s="105"/>
      <c r="FK77" s="105"/>
      <c r="FL77" s="105"/>
      <c r="FM77" s="105"/>
      <c r="FN77" s="105"/>
      <c r="FO77" s="105"/>
      <c r="FP77" s="105"/>
      <c r="FQ77" s="105"/>
      <c r="FR77" s="105"/>
      <c r="FS77" s="105"/>
      <c r="FT77" s="105"/>
      <c r="FU77" s="105"/>
      <c r="FV77" s="105"/>
      <c r="FW77" s="105"/>
      <c r="FX77" s="105"/>
      <c r="FY77" s="105"/>
      <c r="FZ77" s="105"/>
      <c r="GA77" s="105"/>
      <c r="GB77" s="105"/>
      <c r="GC77" s="105"/>
      <c r="GD77" s="105"/>
      <c r="GE77" s="105"/>
      <c r="GF77" s="105"/>
      <c r="GG77" s="105"/>
      <c r="GH77" s="105"/>
      <c r="GI77" s="105"/>
      <c r="GJ77" s="105"/>
      <c r="GK77" s="105"/>
      <c r="GL77" s="105"/>
      <c r="GM77" s="105"/>
      <c r="GN77" s="105"/>
      <c r="GO77" s="105"/>
      <c r="GP77" s="105"/>
    </row>
    <row r="78" spans="1:198" s="108" customFormat="1" x14ac:dyDescent="0.15">
      <c r="A78" s="172"/>
      <c r="B78" s="172"/>
      <c r="C78" s="172"/>
      <c r="D78" s="173"/>
      <c r="E78" s="172"/>
      <c r="F78" s="172"/>
      <c r="G78" s="172"/>
      <c r="H78" s="172"/>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4"/>
      <c r="CG78" s="174"/>
      <c r="CH78" s="174"/>
      <c r="CI78" s="174"/>
      <c r="CJ78" s="174"/>
      <c r="CK78" s="174"/>
      <c r="CL78" s="174"/>
      <c r="CM78" s="174"/>
      <c r="CN78" s="174"/>
      <c r="CO78" s="174"/>
      <c r="CP78" s="174"/>
      <c r="CQ78" s="174"/>
      <c r="CR78" s="174"/>
      <c r="CS78" s="174"/>
      <c r="CT78" s="174"/>
      <c r="CU78" s="174"/>
      <c r="CV78" s="174"/>
      <c r="CW78" s="174"/>
      <c r="CX78" s="175"/>
      <c r="CY78" s="172"/>
      <c r="CZ78" s="172"/>
      <c r="DA78" s="172"/>
      <c r="DB78" s="172"/>
      <c r="DC78" s="172"/>
      <c r="DD78" s="172"/>
      <c r="DE78" s="172"/>
      <c r="DF78" s="172"/>
      <c r="DG78" s="172"/>
      <c r="DH78" s="172"/>
      <c r="DI78" s="172"/>
      <c r="DJ78" s="172"/>
      <c r="DK78" s="172"/>
      <c r="DL78" s="172"/>
      <c r="DM78" s="172"/>
      <c r="DN78" s="172"/>
      <c r="DO78" s="172"/>
      <c r="DP78" s="172"/>
      <c r="DQ78" s="172"/>
      <c r="DR78" s="172"/>
      <c r="DS78" s="172"/>
      <c r="DT78" s="172"/>
      <c r="DU78" s="172"/>
      <c r="DV78" s="172"/>
      <c r="DW78" s="172"/>
      <c r="DX78" s="172"/>
      <c r="DY78" s="172"/>
      <c r="DZ78" s="172"/>
      <c r="EA78" s="172"/>
      <c r="EB78" s="172"/>
      <c r="EC78" s="172"/>
      <c r="ED78" s="172"/>
      <c r="EE78" s="172"/>
      <c r="EF78" s="172"/>
      <c r="EG78" s="172"/>
      <c r="EH78" s="172"/>
      <c r="EI78" s="172"/>
      <c r="EJ78" s="172"/>
      <c r="EK78" s="172"/>
      <c r="EL78" s="172"/>
      <c r="EM78" s="172"/>
      <c r="EN78" s="172"/>
      <c r="EO78" s="172"/>
      <c r="EP78" s="172"/>
      <c r="EQ78" s="172"/>
      <c r="ER78" s="172"/>
      <c r="ES78" s="172"/>
      <c r="ET78" s="172"/>
      <c r="EU78" s="172"/>
      <c r="EV78" s="172"/>
      <c r="EW78" s="172"/>
      <c r="EX78" s="105"/>
      <c r="EY78" s="105"/>
      <c r="EZ78" s="105"/>
      <c r="FA78" s="105"/>
      <c r="FB78" s="105"/>
      <c r="FC78" s="105"/>
      <c r="FD78" s="105"/>
      <c r="FE78" s="105"/>
      <c r="FF78" s="105"/>
      <c r="FG78" s="105"/>
      <c r="FH78" s="105"/>
      <c r="FI78" s="105"/>
      <c r="FJ78" s="105"/>
      <c r="FK78" s="105"/>
      <c r="FL78" s="105"/>
      <c r="FM78" s="105"/>
      <c r="FN78" s="105"/>
      <c r="FO78" s="105"/>
      <c r="FP78" s="105"/>
      <c r="FQ78" s="105"/>
      <c r="FR78" s="105"/>
      <c r="FS78" s="105"/>
      <c r="FT78" s="105"/>
      <c r="FU78" s="105"/>
      <c r="FV78" s="105"/>
      <c r="FW78" s="105"/>
      <c r="FX78" s="105"/>
      <c r="FY78" s="105"/>
      <c r="FZ78" s="105"/>
      <c r="GA78" s="105"/>
      <c r="GB78" s="105"/>
      <c r="GC78" s="105"/>
      <c r="GD78" s="105"/>
      <c r="GE78" s="105"/>
      <c r="GF78" s="105"/>
      <c r="GG78" s="105"/>
      <c r="GH78" s="105"/>
      <c r="GI78" s="105"/>
      <c r="GJ78" s="105"/>
      <c r="GK78" s="105"/>
      <c r="GL78" s="105"/>
      <c r="GM78" s="105"/>
      <c r="GN78" s="105"/>
      <c r="GO78" s="105"/>
      <c r="GP78" s="105"/>
    </row>
    <row r="79" spans="1:198" s="108" customFormat="1" x14ac:dyDescent="0.15">
      <c r="A79" s="172"/>
      <c r="B79" s="172"/>
      <c r="C79" s="172"/>
      <c r="D79" s="173"/>
      <c r="E79" s="172"/>
      <c r="F79" s="172"/>
      <c r="G79" s="172"/>
      <c r="H79" s="172"/>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c r="CF79" s="174"/>
      <c r="CG79" s="174"/>
      <c r="CH79" s="174"/>
      <c r="CI79" s="174"/>
      <c r="CJ79" s="174"/>
      <c r="CK79" s="174"/>
      <c r="CL79" s="174"/>
      <c r="CM79" s="174"/>
      <c r="CN79" s="174"/>
      <c r="CO79" s="174"/>
      <c r="CP79" s="174"/>
      <c r="CQ79" s="174"/>
      <c r="CR79" s="174"/>
      <c r="CS79" s="174"/>
      <c r="CT79" s="174"/>
      <c r="CU79" s="174"/>
      <c r="CV79" s="174"/>
      <c r="CW79" s="174"/>
      <c r="CX79" s="175"/>
      <c r="CY79" s="172"/>
      <c r="CZ79" s="172"/>
      <c r="DA79" s="172"/>
      <c r="DB79" s="172"/>
      <c r="DC79" s="172"/>
      <c r="DD79" s="172"/>
      <c r="DE79" s="172"/>
      <c r="DF79" s="172"/>
      <c r="DG79" s="172"/>
      <c r="DH79" s="172"/>
      <c r="DI79" s="172"/>
      <c r="DJ79" s="172"/>
      <c r="DK79" s="172"/>
      <c r="DL79" s="172"/>
      <c r="DM79" s="172"/>
      <c r="DN79" s="172"/>
      <c r="DO79" s="172"/>
      <c r="DP79" s="172"/>
      <c r="DQ79" s="172"/>
      <c r="DR79" s="172"/>
      <c r="DS79" s="172"/>
      <c r="DT79" s="172"/>
      <c r="DU79" s="172"/>
      <c r="DV79" s="172"/>
      <c r="DW79" s="172"/>
      <c r="DX79" s="172"/>
      <c r="DY79" s="172"/>
      <c r="DZ79" s="172"/>
      <c r="EA79" s="172"/>
      <c r="EB79" s="172"/>
      <c r="EC79" s="172"/>
      <c r="ED79" s="172"/>
      <c r="EE79" s="172"/>
      <c r="EF79" s="172"/>
      <c r="EG79" s="172"/>
      <c r="EH79" s="172"/>
      <c r="EI79" s="172"/>
      <c r="EJ79" s="172"/>
      <c r="EK79" s="172"/>
      <c r="EL79" s="172"/>
      <c r="EM79" s="172"/>
      <c r="EN79" s="172"/>
      <c r="EO79" s="172"/>
      <c r="EP79" s="172"/>
      <c r="EQ79" s="172"/>
      <c r="ER79" s="172"/>
      <c r="ES79" s="172"/>
      <c r="ET79" s="172"/>
      <c r="EU79" s="172"/>
      <c r="EV79" s="172"/>
      <c r="EW79" s="172"/>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5"/>
      <c r="FX79" s="105"/>
      <c r="FY79" s="105"/>
      <c r="FZ79" s="105"/>
      <c r="GA79" s="105"/>
      <c r="GB79" s="105"/>
      <c r="GC79" s="105"/>
      <c r="GD79" s="105"/>
      <c r="GE79" s="105"/>
      <c r="GF79" s="105"/>
      <c r="GG79" s="105"/>
      <c r="GH79" s="105"/>
      <c r="GI79" s="105"/>
      <c r="GJ79" s="105"/>
      <c r="GK79" s="105"/>
      <c r="GL79" s="105"/>
      <c r="GM79" s="105"/>
      <c r="GN79" s="105"/>
      <c r="GO79" s="105"/>
      <c r="GP79" s="105"/>
    </row>
    <row r="80" spans="1:198" s="108" customFormat="1" x14ac:dyDescent="0.15">
      <c r="A80" s="172"/>
      <c r="B80" s="172"/>
      <c r="C80" s="172"/>
      <c r="D80" s="173"/>
      <c r="E80" s="172"/>
      <c r="F80" s="172"/>
      <c r="G80" s="172"/>
      <c r="H80" s="172"/>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74"/>
      <c r="BT80" s="174"/>
      <c r="BU80" s="174"/>
      <c r="BV80" s="174"/>
      <c r="BW80" s="174"/>
      <c r="BX80" s="174"/>
      <c r="BY80" s="174"/>
      <c r="BZ80" s="174"/>
      <c r="CA80" s="174"/>
      <c r="CB80" s="174"/>
      <c r="CC80" s="174"/>
      <c r="CD80" s="174"/>
      <c r="CE80" s="174"/>
      <c r="CF80" s="174"/>
      <c r="CG80" s="174"/>
      <c r="CH80" s="174"/>
      <c r="CI80" s="174"/>
      <c r="CJ80" s="174"/>
      <c r="CK80" s="174"/>
      <c r="CL80" s="174"/>
      <c r="CM80" s="174"/>
      <c r="CN80" s="174"/>
      <c r="CO80" s="174"/>
      <c r="CP80" s="174"/>
      <c r="CQ80" s="174"/>
      <c r="CR80" s="174"/>
      <c r="CS80" s="174"/>
      <c r="CT80" s="174"/>
      <c r="CU80" s="174"/>
      <c r="CV80" s="174"/>
      <c r="CW80" s="174"/>
      <c r="CX80" s="175"/>
      <c r="CY80" s="172"/>
      <c r="CZ80" s="172"/>
      <c r="DA80" s="172"/>
      <c r="DB80" s="172"/>
      <c r="DC80" s="172"/>
      <c r="DD80" s="172"/>
      <c r="DE80" s="172"/>
      <c r="DF80" s="172"/>
      <c r="DG80" s="172"/>
      <c r="DH80" s="172"/>
      <c r="DI80" s="172"/>
      <c r="DJ80" s="172"/>
      <c r="DK80" s="172"/>
      <c r="DL80" s="172"/>
      <c r="DM80" s="172"/>
      <c r="DN80" s="172"/>
      <c r="DO80" s="172"/>
      <c r="DP80" s="172"/>
      <c r="DQ80" s="172"/>
      <c r="DR80" s="172"/>
      <c r="DS80" s="172"/>
      <c r="DT80" s="172"/>
      <c r="DU80" s="172"/>
      <c r="DV80" s="172"/>
      <c r="DW80" s="172"/>
      <c r="DX80" s="172"/>
      <c r="DY80" s="172"/>
      <c r="DZ80" s="172"/>
      <c r="EA80" s="172"/>
      <c r="EB80" s="172"/>
      <c r="EC80" s="172"/>
      <c r="ED80" s="172"/>
      <c r="EE80" s="172"/>
      <c r="EF80" s="172"/>
      <c r="EG80" s="172"/>
      <c r="EH80" s="172"/>
      <c r="EI80" s="172"/>
      <c r="EJ80" s="172"/>
      <c r="EK80" s="172"/>
      <c r="EL80" s="172"/>
      <c r="EM80" s="172"/>
      <c r="EN80" s="172"/>
      <c r="EO80" s="172"/>
      <c r="EP80" s="172"/>
      <c r="EQ80" s="172"/>
      <c r="ER80" s="172"/>
      <c r="ES80" s="172"/>
      <c r="ET80" s="172"/>
      <c r="EU80" s="172"/>
      <c r="EV80" s="172"/>
      <c r="EW80" s="172"/>
      <c r="EX80" s="105"/>
      <c r="EY80" s="105"/>
      <c r="EZ80" s="105"/>
      <c r="FA80" s="105"/>
      <c r="FB80" s="105"/>
      <c r="FC80" s="105"/>
      <c r="FD80" s="105"/>
      <c r="FE80" s="105"/>
      <c r="FF80" s="105"/>
      <c r="FG80" s="105"/>
      <c r="FH80" s="105"/>
      <c r="FI80" s="105"/>
      <c r="FJ80" s="105"/>
      <c r="FK80" s="105"/>
      <c r="FL80" s="105"/>
      <c r="FM80" s="105"/>
      <c r="FN80" s="105"/>
      <c r="FO80" s="105"/>
      <c r="FP80" s="105"/>
      <c r="FQ80" s="105"/>
      <c r="FR80" s="105"/>
      <c r="FS80" s="105"/>
      <c r="FT80" s="105"/>
      <c r="FU80" s="105"/>
      <c r="FV80" s="105"/>
      <c r="FW80" s="105"/>
      <c r="FX80" s="105"/>
      <c r="FY80" s="105"/>
      <c r="FZ80" s="105"/>
      <c r="GA80" s="105"/>
      <c r="GB80" s="105"/>
      <c r="GC80" s="105"/>
      <c r="GD80" s="105"/>
      <c r="GE80" s="105"/>
      <c r="GF80" s="105"/>
      <c r="GG80" s="105"/>
      <c r="GH80" s="105"/>
      <c r="GI80" s="105"/>
      <c r="GJ80" s="105"/>
      <c r="GK80" s="105"/>
      <c r="GL80" s="105"/>
      <c r="GM80" s="105"/>
      <c r="GN80" s="105"/>
      <c r="GO80" s="105"/>
      <c r="GP80" s="105"/>
    </row>
    <row r="81" spans="1:198" s="108" customFormat="1" x14ac:dyDescent="0.15">
      <c r="A81" s="172"/>
      <c r="B81" s="172"/>
      <c r="C81" s="172"/>
      <c r="D81" s="173"/>
      <c r="E81" s="172"/>
      <c r="F81" s="172"/>
      <c r="G81" s="172"/>
      <c r="H81" s="172"/>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c r="CF81" s="174"/>
      <c r="CG81" s="174"/>
      <c r="CH81" s="174"/>
      <c r="CI81" s="174"/>
      <c r="CJ81" s="174"/>
      <c r="CK81" s="174"/>
      <c r="CL81" s="174"/>
      <c r="CM81" s="174"/>
      <c r="CN81" s="174"/>
      <c r="CO81" s="174"/>
      <c r="CP81" s="174"/>
      <c r="CQ81" s="174"/>
      <c r="CR81" s="174"/>
      <c r="CS81" s="174"/>
      <c r="CT81" s="174"/>
      <c r="CU81" s="174"/>
      <c r="CV81" s="174"/>
      <c r="CW81" s="174"/>
      <c r="CX81" s="175"/>
      <c r="CY81" s="172"/>
      <c r="CZ81" s="172"/>
      <c r="DA81" s="172"/>
      <c r="DB81" s="172"/>
      <c r="DC81" s="172"/>
      <c r="DD81" s="172"/>
      <c r="DE81" s="172"/>
      <c r="DF81" s="172"/>
      <c r="DG81" s="172"/>
      <c r="DH81" s="172"/>
      <c r="DI81" s="172"/>
      <c r="DJ81" s="172"/>
      <c r="DK81" s="172"/>
      <c r="DL81" s="172"/>
      <c r="DM81" s="172"/>
      <c r="DN81" s="172"/>
      <c r="DO81" s="172"/>
      <c r="DP81" s="172"/>
      <c r="DQ81" s="172"/>
      <c r="DR81" s="172"/>
      <c r="DS81" s="172"/>
      <c r="DT81" s="172"/>
      <c r="DU81" s="172"/>
      <c r="DV81" s="172"/>
      <c r="DW81" s="172"/>
      <c r="DX81" s="172"/>
      <c r="DY81" s="172"/>
      <c r="DZ81" s="172"/>
      <c r="EA81" s="172"/>
      <c r="EB81" s="172"/>
      <c r="EC81" s="172"/>
      <c r="ED81" s="172"/>
      <c r="EE81" s="172"/>
      <c r="EF81" s="172"/>
      <c r="EG81" s="172"/>
      <c r="EH81" s="172"/>
      <c r="EI81" s="172"/>
      <c r="EJ81" s="172"/>
      <c r="EK81" s="172"/>
      <c r="EL81" s="172"/>
      <c r="EM81" s="172"/>
      <c r="EN81" s="172"/>
      <c r="EO81" s="172"/>
      <c r="EP81" s="172"/>
      <c r="EQ81" s="172"/>
      <c r="ER81" s="172"/>
      <c r="ES81" s="172"/>
      <c r="ET81" s="172"/>
      <c r="EU81" s="172"/>
      <c r="EV81" s="172"/>
      <c r="EW81" s="172"/>
      <c r="EX81" s="105"/>
      <c r="EY81" s="105"/>
      <c r="EZ81" s="105"/>
      <c r="FA81" s="105"/>
      <c r="FB81" s="105"/>
      <c r="FC81" s="105"/>
      <c r="FD81" s="105"/>
      <c r="FE81" s="105"/>
      <c r="FF81" s="105"/>
      <c r="FG81" s="105"/>
      <c r="FH81" s="105"/>
      <c r="FI81" s="105"/>
      <c r="FJ81" s="105"/>
      <c r="FK81" s="105"/>
      <c r="FL81" s="105"/>
      <c r="FM81" s="105"/>
      <c r="FN81" s="105"/>
      <c r="FO81" s="105"/>
      <c r="FP81" s="105"/>
      <c r="FQ81" s="105"/>
      <c r="FR81" s="105"/>
      <c r="FS81" s="105"/>
      <c r="FT81" s="105"/>
      <c r="FU81" s="105"/>
      <c r="FV81" s="105"/>
      <c r="FW81" s="105"/>
      <c r="FX81" s="105"/>
      <c r="FY81" s="105"/>
      <c r="FZ81" s="105"/>
      <c r="GA81" s="105"/>
      <c r="GB81" s="105"/>
      <c r="GC81" s="105"/>
      <c r="GD81" s="105"/>
      <c r="GE81" s="105"/>
      <c r="GF81" s="105"/>
      <c r="GG81" s="105"/>
      <c r="GH81" s="105"/>
      <c r="GI81" s="105"/>
      <c r="GJ81" s="105"/>
      <c r="GK81" s="105"/>
      <c r="GL81" s="105"/>
      <c r="GM81" s="105"/>
      <c r="GN81" s="105"/>
      <c r="GO81" s="105"/>
      <c r="GP81" s="105"/>
    </row>
    <row r="82" spans="1:198" s="108" customFormat="1" x14ac:dyDescent="0.15">
      <c r="A82" s="172"/>
      <c r="B82" s="172"/>
      <c r="C82" s="172"/>
      <c r="D82" s="173"/>
      <c r="E82" s="172"/>
      <c r="F82" s="172"/>
      <c r="G82" s="172"/>
      <c r="H82" s="172"/>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174"/>
      <c r="CK82" s="174"/>
      <c r="CL82" s="174"/>
      <c r="CM82" s="174"/>
      <c r="CN82" s="174"/>
      <c r="CO82" s="174"/>
      <c r="CP82" s="174"/>
      <c r="CQ82" s="174"/>
      <c r="CR82" s="174"/>
      <c r="CS82" s="174"/>
      <c r="CT82" s="174"/>
      <c r="CU82" s="174"/>
      <c r="CV82" s="174"/>
      <c r="CW82" s="174"/>
      <c r="CX82" s="175"/>
      <c r="CY82" s="172"/>
      <c r="CZ82" s="172"/>
      <c r="DA82" s="172"/>
      <c r="DB82" s="172"/>
      <c r="DC82" s="172"/>
      <c r="DD82" s="172"/>
      <c r="DE82" s="172"/>
      <c r="DF82" s="172"/>
      <c r="DG82" s="172"/>
      <c r="DH82" s="172"/>
      <c r="DI82" s="172"/>
      <c r="DJ82" s="172"/>
      <c r="DK82" s="172"/>
      <c r="DL82" s="172"/>
      <c r="DM82" s="172"/>
      <c r="DN82" s="172"/>
      <c r="DO82" s="172"/>
      <c r="DP82" s="172"/>
      <c r="DQ82" s="172"/>
      <c r="DR82" s="172"/>
      <c r="DS82" s="172"/>
      <c r="DT82" s="172"/>
      <c r="DU82" s="172"/>
      <c r="DV82" s="172"/>
      <c r="DW82" s="172"/>
      <c r="DX82" s="172"/>
      <c r="DY82" s="172"/>
      <c r="DZ82" s="172"/>
      <c r="EA82" s="172"/>
      <c r="EB82" s="172"/>
      <c r="EC82" s="172"/>
      <c r="ED82" s="172"/>
      <c r="EE82" s="172"/>
      <c r="EF82" s="172"/>
      <c r="EG82" s="172"/>
      <c r="EH82" s="172"/>
      <c r="EI82" s="172"/>
      <c r="EJ82" s="172"/>
      <c r="EK82" s="172"/>
      <c r="EL82" s="172"/>
      <c r="EM82" s="172"/>
      <c r="EN82" s="172"/>
      <c r="EO82" s="172"/>
      <c r="EP82" s="172"/>
      <c r="EQ82" s="172"/>
      <c r="ER82" s="172"/>
      <c r="ES82" s="172"/>
      <c r="ET82" s="172"/>
      <c r="EU82" s="172"/>
      <c r="EV82" s="172"/>
      <c r="EW82" s="172"/>
      <c r="EX82" s="105"/>
      <c r="EY82" s="105"/>
      <c r="EZ82" s="105"/>
      <c r="FA82" s="105"/>
      <c r="FB82" s="105"/>
      <c r="FC82" s="105"/>
      <c r="FD82" s="105"/>
      <c r="FE82" s="105"/>
      <c r="FF82" s="105"/>
      <c r="FG82" s="105"/>
      <c r="FH82" s="105"/>
      <c r="FI82" s="105"/>
      <c r="FJ82" s="105"/>
      <c r="FK82" s="105"/>
      <c r="FL82" s="105"/>
      <c r="FM82" s="105"/>
      <c r="FN82" s="105"/>
      <c r="FO82" s="105"/>
      <c r="FP82" s="105"/>
      <c r="FQ82" s="105"/>
      <c r="FR82" s="105"/>
      <c r="FS82" s="105"/>
      <c r="FT82" s="105"/>
      <c r="FU82" s="105"/>
      <c r="FV82" s="105"/>
      <c r="FW82" s="105"/>
      <c r="FX82" s="105"/>
      <c r="FY82" s="105"/>
      <c r="FZ82" s="105"/>
      <c r="GA82" s="105"/>
      <c r="GB82" s="105"/>
      <c r="GC82" s="105"/>
      <c r="GD82" s="105"/>
      <c r="GE82" s="105"/>
      <c r="GF82" s="105"/>
      <c r="GG82" s="105"/>
      <c r="GH82" s="105"/>
      <c r="GI82" s="105"/>
      <c r="GJ82" s="105"/>
      <c r="GK82" s="105"/>
      <c r="GL82" s="105"/>
      <c r="GM82" s="105"/>
      <c r="GN82" s="105"/>
      <c r="GO82" s="105"/>
      <c r="GP82" s="105"/>
    </row>
    <row r="83" spans="1:198" s="108" customFormat="1" x14ac:dyDescent="0.15">
      <c r="A83" s="172"/>
      <c r="B83" s="172"/>
      <c r="C83" s="172"/>
      <c r="D83" s="173"/>
      <c r="E83" s="172"/>
      <c r="F83" s="172"/>
      <c r="G83" s="172"/>
      <c r="H83" s="172"/>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c r="CH83" s="174"/>
      <c r="CI83" s="174"/>
      <c r="CJ83" s="174"/>
      <c r="CK83" s="174"/>
      <c r="CL83" s="174"/>
      <c r="CM83" s="174"/>
      <c r="CN83" s="174"/>
      <c r="CO83" s="174"/>
      <c r="CP83" s="174"/>
      <c r="CQ83" s="174"/>
      <c r="CR83" s="174"/>
      <c r="CS83" s="174"/>
      <c r="CT83" s="174"/>
      <c r="CU83" s="174"/>
      <c r="CV83" s="174"/>
      <c r="CW83" s="174"/>
      <c r="CX83" s="175"/>
      <c r="CY83" s="172"/>
      <c r="CZ83" s="172"/>
      <c r="DA83" s="172"/>
      <c r="DB83" s="172"/>
      <c r="DC83" s="172"/>
      <c r="DD83" s="172"/>
      <c r="DE83" s="172"/>
      <c r="DF83" s="172"/>
      <c r="DG83" s="172"/>
      <c r="DH83" s="172"/>
      <c r="DI83" s="172"/>
      <c r="DJ83" s="172"/>
      <c r="DK83" s="172"/>
      <c r="DL83" s="172"/>
      <c r="DM83" s="172"/>
      <c r="DN83" s="172"/>
      <c r="DO83" s="172"/>
      <c r="DP83" s="172"/>
      <c r="DQ83" s="172"/>
      <c r="DR83" s="172"/>
      <c r="DS83" s="172"/>
      <c r="DT83" s="172"/>
      <c r="DU83" s="172"/>
      <c r="DV83" s="172"/>
      <c r="DW83" s="172"/>
      <c r="DX83" s="172"/>
      <c r="DY83" s="172"/>
      <c r="DZ83" s="172"/>
      <c r="EA83" s="172"/>
      <c r="EB83" s="172"/>
      <c r="EC83" s="172"/>
      <c r="ED83" s="172"/>
      <c r="EE83" s="172"/>
      <c r="EF83" s="172"/>
      <c r="EG83" s="172"/>
      <c r="EH83" s="172"/>
      <c r="EI83" s="172"/>
      <c r="EJ83" s="172"/>
      <c r="EK83" s="172"/>
      <c r="EL83" s="172"/>
      <c r="EM83" s="172"/>
      <c r="EN83" s="172"/>
      <c r="EO83" s="172"/>
      <c r="EP83" s="172"/>
      <c r="EQ83" s="172"/>
      <c r="ER83" s="172"/>
      <c r="ES83" s="172"/>
      <c r="ET83" s="172"/>
      <c r="EU83" s="172"/>
      <c r="EV83" s="172"/>
      <c r="EW83" s="172"/>
      <c r="EX83" s="105"/>
      <c r="EY83" s="105"/>
      <c r="EZ83" s="105"/>
      <c r="FA83" s="105"/>
      <c r="FB83" s="105"/>
      <c r="FC83" s="105"/>
      <c r="FD83" s="105"/>
      <c r="FE83" s="105"/>
      <c r="FF83" s="105"/>
      <c r="FG83" s="105"/>
      <c r="FH83" s="105"/>
      <c r="FI83" s="105"/>
      <c r="FJ83" s="105"/>
      <c r="FK83" s="105"/>
      <c r="FL83" s="105"/>
      <c r="FM83" s="105"/>
      <c r="FN83" s="105"/>
      <c r="FO83" s="105"/>
      <c r="FP83" s="105"/>
      <c r="FQ83" s="105"/>
      <c r="FR83" s="105"/>
      <c r="FS83" s="105"/>
      <c r="FT83" s="105"/>
      <c r="FU83" s="105"/>
      <c r="FV83" s="105"/>
      <c r="FW83" s="105"/>
      <c r="FX83" s="105"/>
      <c r="FY83" s="105"/>
      <c r="FZ83" s="105"/>
      <c r="GA83" s="105"/>
      <c r="GB83" s="105"/>
      <c r="GC83" s="105"/>
      <c r="GD83" s="105"/>
      <c r="GE83" s="105"/>
      <c r="GF83" s="105"/>
      <c r="GG83" s="105"/>
      <c r="GH83" s="105"/>
      <c r="GI83" s="105"/>
      <c r="GJ83" s="105"/>
      <c r="GK83" s="105"/>
      <c r="GL83" s="105"/>
      <c r="GM83" s="105"/>
      <c r="GN83" s="105"/>
      <c r="GO83" s="105"/>
      <c r="GP83" s="105"/>
    </row>
    <row r="84" spans="1:198" s="108" customFormat="1" x14ac:dyDescent="0.15">
      <c r="A84" s="172"/>
      <c r="B84" s="172"/>
      <c r="C84" s="172"/>
      <c r="D84" s="173"/>
      <c r="E84" s="172"/>
      <c r="F84" s="172"/>
      <c r="G84" s="172"/>
      <c r="H84" s="172"/>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174"/>
      <c r="CK84" s="174"/>
      <c r="CL84" s="174"/>
      <c r="CM84" s="174"/>
      <c r="CN84" s="174"/>
      <c r="CO84" s="174"/>
      <c r="CP84" s="174"/>
      <c r="CQ84" s="174"/>
      <c r="CR84" s="174"/>
      <c r="CS84" s="174"/>
      <c r="CT84" s="174"/>
      <c r="CU84" s="174"/>
      <c r="CV84" s="174"/>
      <c r="CW84" s="174"/>
      <c r="CX84" s="175"/>
      <c r="CY84" s="172"/>
      <c r="CZ84" s="172"/>
      <c r="DA84" s="172"/>
      <c r="DB84" s="172"/>
      <c r="DC84" s="172"/>
      <c r="DD84" s="172"/>
      <c r="DE84" s="172"/>
      <c r="DF84" s="172"/>
      <c r="DG84" s="172"/>
      <c r="DH84" s="172"/>
      <c r="DI84" s="172"/>
      <c r="DJ84" s="172"/>
      <c r="DK84" s="172"/>
      <c r="DL84" s="172"/>
      <c r="DM84" s="172"/>
      <c r="DN84" s="172"/>
      <c r="DO84" s="172"/>
      <c r="DP84" s="172"/>
      <c r="DQ84" s="172"/>
      <c r="DR84" s="172"/>
      <c r="DS84" s="172"/>
      <c r="DT84" s="172"/>
      <c r="DU84" s="172"/>
      <c r="DV84" s="172"/>
      <c r="DW84" s="172"/>
      <c r="DX84" s="172"/>
      <c r="DY84" s="172"/>
      <c r="DZ84" s="172"/>
      <c r="EA84" s="172"/>
      <c r="EB84" s="172"/>
      <c r="EC84" s="172"/>
      <c r="ED84" s="172"/>
      <c r="EE84" s="172"/>
      <c r="EF84" s="172"/>
      <c r="EG84" s="172"/>
      <c r="EH84" s="172"/>
      <c r="EI84" s="172"/>
      <c r="EJ84" s="172"/>
      <c r="EK84" s="172"/>
      <c r="EL84" s="172"/>
      <c r="EM84" s="172"/>
      <c r="EN84" s="172"/>
      <c r="EO84" s="172"/>
      <c r="EP84" s="172"/>
      <c r="EQ84" s="172"/>
      <c r="ER84" s="172"/>
      <c r="ES84" s="172"/>
      <c r="ET84" s="172"/>
      <c r="EU84" s="172"/>
      <c r="EV84" s="172"/>
      <c r="EW84" s="172"/>
      <c r="EX84" s="105"/>
      <c r="EY84" s="105"/>
      <c r="EZ84" s="105"/>
      <c r="FA84" s="105"/>
      <c r="FB84" s="105"/>
      <c r="FC84" s="105"/>
      <c r="FD84" s="105"/>
      <c r="FE84" s="105"/>
      <c r="FF84" s="105"/>
      <c r="FG84" s="105"/>
      <c r="FH84" s="105"/>
      <c r="FI84" s="105"/>
      <c r="FJ84" s="105"/>
      <c r="FK84" s="105"/>
      <c r="FL84" s="105"/>
      <c r="FM84" s="105"/>
      <c r="FN84" s="105"/>
      <c r="FO84" s="105"/>
      <c r="FP84" s="105"/>
      <c r="FQ84" s="105"/>
      <c r="FR84" s="105"/>
      <c r="FS84" s="105"/>
      <c r="FT84" s="105"/>
      <c r="FU84" s="105"/>
      <c r="FV84" s="105"/>
      <c r="FW84" s="105"/>
      <c r="FX84" s="105"/>
      <c r="FY84" s="105"/>
      <c r="FZ84" s="105"/>
      <c r="GA84" s="105"/>
      <c r="GB84" s="105"/>
      <c r="GC84" s="105"/>
      <c r="GD84" s="105"/>
      <c r="GE84" s="105"/>
      <c r="GF84" s="105"/>
      <c r="GG84" s="105"/>
      <c r="GH84" s="105"/>
      <c r="GI84" s="105"/>
      <c r="GJ84" s="105"/>
      <c r="GK84" s="105"/>
      <c r="GL84" s="105"/>
      <c r="GM84" s="105"/>
      <c r="GN84" s="105"/>
      <c r="GO84" s="105"/>
      <c r="GP84" s="105"/>
    </row>
    <row r="85" spans="1:198" s="108" customFormat="1" x14ac:dyDescent="0.15">
      <c r="A85" s="172"/>
      <c r="B85" s="172"/>
      <c r="C85" s="172"/>
      <c r="D85" s="173"/>
      <c r="E85" s="172"/>
      <c r="F85" s="172"/>
      <c r="G85" s="172"/>
      <c r="H85" s="172"/>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c r="CF85" s="174"/>
      <c r="CG85" s="174"/>
      <c r="CH85" s="174"/>
      <c r="CI85" s="174"/>
      <c r="CJ85" s="174"/>
      <c r="CK85" s="174"/>
      <c r="CL85" s="174"/>
      <c r="CM85" s="174"/>
      <c r="CN85" s="174"/>
      <c r="CO85" s="174"/>
      <c r="CP85" s="174"/>
      <c r="CQ85" s="174"/>
      <c r="CR85" s="174"/>
      <c r="CS85" s="174"/>
      <c r="CT85" s="174"/>
      <c r="CU85" s="174"/>
      <c r="CV85" s="174"/>
      <c r="CW85" s="174"/>
      <c r="CX85" s="175"/>
      <c r="CY85" s="172"/>
      <c r="CZ85" s="172"/>
      <c r="DA85" s="172"/>
      <c r="DB85" s="172"/>
      <c r="DC85" s="172"/>
      <c r="DD85" s="172"/>
      <c r="DE85" s="172"/>
      <c r="DF85" s="172"/>
      <c r="DG85" s="172"/>
      <c r="DH85" s="172"/>
      <c r="DI85" s="172"/>
      <c r="DJ85" s="172"/>
      <c r="DK85" s="172"/>
      <c r="DL85" s="172"/>
      <c r="DM85" s="172"/>
      <c r="DN85" s="172"/>
      <c r="DO85" s="172"/>
      <c r="DP85" s="172"/>
      <c r="DQ85" s="172"/>
      <c r="DR85" s="172"/>
      <c r="DS85" s="172"/>
      <c r="DT85" s="172"/>
      <c r="DU85" s="172"/>
      <c r="DV85" s="172"/>
      <c r="DW85" s="172"/>
      <c r="DX85" s="172"/>
      <c r="DY85" s="172"/>
      <c r="DZ85" s="172"/>
      <c r="EA85" s="172"/>
      <c r="EB85" s="172"/>
      <c r="EC85" s="172"/>
      <c r="ED85" s="172"/>
      <c r="EE85" s="172"/>
      <c r="EF85" s="172"/>
      <c r="EG85" s="172"/>
      <c r="EH85" s="172"/>
      <c r="EI85" s="172"/>
      <c r="EJ85" s="172"/>
      <c r="EK85" s="172"/>
      <c r="EL85" s="172"/>
      <c r="EM85" s="172"/>
      <c r="EN85" s="172"/>
      <c r="EO85" s="172"/>
      <c r="EP85" s="172"/>
      <c r="EQ85" s="172"/>
      <c r="ER85" s="172"/>
      <c r="ES85" s="172"/>
      <c r="ET85" s="172"/>
      <c r="EU85" s="172"/>
      <c r="EV85" s="172"/>
      <c r="EW85" s="172"/>
      <c r="EX85" s="105"/>
      <c r="EY85" s="105"/>
      <c r="EZ85" s="105"/>
      <c r="FA85" s="105"/>
      <c r="FB85" s="105"/>
      <c r="FC85" s="105"/>
      <c r="FD85" s="105"/>
      <c r="FE85" s="105"/>
      <c r="FF85" s="105"/>
      <c r="FG85" s="105"/>
      <c r="FH85" s="105"/>
      <c r="FI85" s="105"/>
      <c r="FJ85" s="105"/>
      <c r="FK85" s="105"/>
      <c r="FL85" s="105"/>
      <c r="FM85" s="105"/>
      <c r="FN85" s="105"/>
      <c r="FO85" s="105"/>
      <c r="FP85" s="105"/>
      <c r="FQ85" s="105"/>
      <c r="FR85" s="105"/>
      <c r="FS85" s="105"/>
      <c r="FT85" s="105"/>
      <c r="FU85" s="105"/>
      <c r="FV85" s="105"/>
      <c r="FW85" s="105"/>
      <c r="FX85" s="105"/>
      <c r="FY85" s="105"/>
      <c r="FZ85" s="105"/>
      <c r="GA85" s="105"/>
      <c r="GB85" s="105"/>
      <c r="GC85" s="105"/>
      <c r="GD85" s="105"/>
      <c r="GE85" s="105"/>
      <c r="GF85" s="105"/>
      <c r="GG85" s="105"/>
      <c r="GH85" s="105"/>
      <c r="GI85" s="105"/>
      <c r="GJ85" s="105"/>
      <c r="GK85" s="105"/>
      <c r="GL85" s="105"/>
      <c r="GM85" s="105"/>
      <c r="GN85" s="105"/>
      <c r="GO85" s="105"/>
      <c r="GP85" s="105"/>
    </row>
    <row r="86" spans="1:198" s="108" customFormat="1" x14ac:dyDescent="0.15">
      <c r="A86" s="172"/>
      <c r="B86" s="172"/>
      <c r="C86" s="172"/>
      <c r="D86" s="173"/>
      <c r="E86" s="172"/>
      <c r="F86" s="172"/>
      <c r="G86" s="172"/>
      <c r="H86" s="172"/>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4"/>
      <c r="CH86" s="174"/>
      <c r="CI86" s="174"/>
      <c r="CJ86" s="174"/>
      <c r="CK86" s="174"/>
      <c r="CL86" s="174"/>
      <c r="CM86" s="174"/>
      <c r="CN86" s="174"/>
      <c r="CO86" s="174"/>
      <c r="CP86" s="174"/>
      <c r="CQ86" s="174"/>
      <c r="CR86" s="174"/>
      <c r="CS86" s="174"/>
      <c r="CT86" s="174"/>
      <c r="CU86" s="174"/>
      <c r="CV86" s="174"/>
      <c r="CW86" s="174"/>
      <c r="CX86" s="175"/>
      <c r="CY86" s="172"/>
      <c r="CZ86" s="172"/>
      <c r="DA86" s="172"/>
      <c r="DB86" s="172"/>
      <c r="DC86" s="172"/>
      <c r="DD86" s="172"/>
      <c r="DE86" s="172"/>
      <c r="DF86" s="172"/>
      <c r="DG86" s="172"/>
      <c r="DH86" s="172"/>
      <c r="DI86" s="172"/>
      <c r="DJ86" s="172"/>
      <c r="DK86" s="172"/>
      <c r="DL86" s="172"/>
      <c r="DM86" s="172"/>
      <c r="DN86" s="172"/>
      <c r="DO86" s="172"/>
      <c r="DP86" s="172"/>
      <c r="DQ86" s="172"/>
      <c r="DR86" s="172"/>
      <c r="DS86" s="172"/>
      <c r="DT86" s="172"/>
      <c r="DU86" s="172"/>
      <c r="DV86" s="172"/>
      <c r="DW86" s="172"/>
      <c r="DX86" s="172"/>
      <c r="DY86" s="172"/>
      <c r="DZ86" s="172"/>
      <c r="EA86" s="172"/>
      <c r="EB86" s="172"/>
      <c r="EC86" s="172"/>
      <c r="ED86" s="172"/>
      <c r="EE86" s="172"/>
      <c r="EF86" s="172"/>
      <c r="EG86" s="172"/>
      <c r="EH86" s="172"/>
      <c r="EI86" s="172"/>
      <c r="EJ86" s="172"/>
      <c r="EK86" s="172"/>
      <c r="EL86" s="172"/>
      <c r="EM86" s="172"/>
      <c r="EN86" s="172"/>
      <c r="EO86" s="172"/>
      <c r="EP86" s="172"/>
      <c r="EQ86" s="172"/>
      <c r="ER86" s="172"/>
      <c r="ES86" s="172"/>
      <c r="ET86" s="172"/>
      <c r="EU86" s="172"/>
      <c r="EV86" s="172"/>
      <c r="EW86" s="172"/>
      <c r="EX86" s="105"/>
      <c r="EY86" s="105"/>
      <c r="EZ86" s="105"/>
      <c r="FA86" s="105"/>
      <c r="FB86" s="105"/>
      <c r="FC86" s="105"/>
      <c r="FD86" s="105"/>
      <c r="FE86" s="105"/>
      <c r="FF86" s="105"/>
      <c r="FG86" s="105"/>
      <c r="FH86" s="105"/>
      <c r="FI86" s="105"/>
      <c r="FJ86" s="105"/>
      <c r="FK86" s="105"/>
      <c r="FL86" s="105"/>
      <c r="FM86" s="105"/>
      <c r="FN86" s="105"/>
      <c r="FO86" s="105"/>
      <c r="FP86" s="105"/>
      <c r="FQ86" s="105"/>
      <c r="FR86" s="105"/>
      <c r="FS86" s="105"/>
      <c r="FT86" s="105"/>
      <c r="FU86" s="105"/>
      <c r="FV86" s="105"/>
      <c r="FW86" s="105"/>
      <c r="FX86" s="105"/>
      <c r="FY86" s="105"/>
      <c r="FZ86" s="105"/>
      <c r="GA86" s="105"/>
      <c r="GB86" s="105"/>
      <c r="GC86" s="105"/>
      <c r="GD86" s="105"/>
      <c r="GE86" s="105"/>
      <c r="GF86" s="105"/>
      <c r="GG86" s="105"/>
      <c r="GH86" s="105"/>
      <c r="GI86" s="105"/>
      <c r="GJ86" s="105"/>
      <c r="GK86" s="105"/>
      <c r="GL86" s="105"/>
      <c r="GM86" s="105"/>
      <c r="GN86" s="105"/>
      <c r="GO86" s="105"/>
      <c r="GP86" s="105"/>
    </row>
    <row r="87" spans="1:198" s="108" customFormat="1" x14ac:dyDescent="0.15">
      <c r="A87" s="172"/>
      <c r="B87" s="172"/>
      <c r="C87" s="172"/>
      <c r="D87" s="173"/>
      <c r="E87" s="172"/>
      <c r="F87" s="172"/>
      <c r="G87" s="172"/>
      <c r="H87" s="172"/>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4"/>
      <c r="CH87" s="174"/>
      <c r="CI87" s="174"/>
      <c r="CJ87" s="174"/>
      <c r="CK87" s="174"/>
      <c r="CL87" s="174"/>
      <c r="CM87" s="174"/>
      <c r="CN87" s="174"/>
      <c r="CO87" s="174"/>
      <c r="CP87" s="174"/>
      <c r="CQ87" s="174"/>
      <c r="CR87" s="174"/>
      <c r="CS87" s="174"/>
      <c r="CT87" s="174"/>
      <c r="CU87" s="174"/>
      <c r="CV87" s="174"/>
      <c r="CW87" s="174"/>
      <c r="CX87" s="175"/>
      <c r="CY87" s="172"/>
      <c r="CZ87" s="172"/>
      <c r="DA87" s="172"/>
      <c r="DB87" s="172"/>
      <c r="DC87" s="172"/>
      <c r="DD87" s="172"/>
      <c r="DE87" s="172"/>
      <c r="DF87" s="172"/>
      <c r="DG87" s="172"/>
      <c r="DH87" s="172"/>
      <c r="DI87" s="172"/>
      <c r="DJ87" s="172"/>
      <c r="DK87" s="172"/>
      <c r="DL87" s="172"/>
      <c r="DM87" s="172"/>
      <c r="DN87" s="172"/>
      <c r="DO87" s="172"/>
      <c r="DP87" s="172"/>
      <c r="DQ87" s="172"/>
      <c r="DR87" s="172"/>
      <c r="DS87" s="172"/>
      <c r="DT87" s="172"/>
      <c r="DU87" s="172"/>
      <c r="DV87" s="172"/>
      <c r="DW87" s="172"/>
      <c r="DX87" s="172"/>
      <c r="DY87" s="172"/>
      <c r="DZ87" s="172"/>
      <c r="EA87" s="172"/>
      <c r="EB87" s="172"/>
      <c r="EC87" s="172"/>
      <c r="ED87" s="172"/>
      <c r="EE87" s="172"/>
      <c r="EF87" s="172"/>
      <c r="EG87" s="172"/>
      <c r="EH87" s="172"/>
      <c r="EI87" s="172"/>
      <c r="EJ87" s="172"/>
      <c r="EK87" s="172"/>
      <c r="EL87" s="172"/>
      <c r="EM87" s="172"/>
      <c r="EN87" s="172"/>
      <c r="EO87" s="172"/>
      <c r="EP87" s="172"/>
      <c r="EQ87" s="172"/>
      <c r="ER87" s="172"/>
      <c r="ES87" s="172"/>
      <c r="ET87" s="172"/>
      <c r="EU87" s="172"/>
      <c r="EV87" s="172"/>
      <c r="EW87" s="172"/>
      <c r="EX87" s="105"/>
      <c r="EY87" s="105"/>
      <c r="EZ87" s="105"/>
      <c r="FA87" s="105"/>
      <c r="FB87" s="105"/>
      <c r="FC87" s="105"/>
      <c r="FD87" s="105"/>
      <c r="FE87" s="105"/>
      <c r="FF87" s="105"/>
      <c r="FG87" s="105"/>
      <c r="FH87" s="105"/>
      <c r="FI87" s="105"/>
      <c r="FJ87" s="105"/>
      <c r="FK87" s="105"/>
      <c r="FL87" s="105"/>
      <c r="FM87" s="105"/>
      <c r="FN87" s="105"/>
      <c r="FO87" s="105"/>
      <c r="FP87" s="105"/>
      <c r="FQ87" s="105"/>
      <c r="FR87" s="105"/>
      <c r="FS87" s="105"/>
      <c r="FT87" s="105"/>
      <c r="FU87" s="105"/>
      <c r="FV87" s="105"/>
      <c r="FW87" s="105"/>
      <c r="FX87" s="105"/>
      <c r="FY87" s="105"/>
      <c r="FZ87" s="105"/>
      <c r="GA87" s="105"/>
      <c r="GB87" s="105"/>
      <c r="GC87" s="105"/>
      <c r="GD87" s="105"/>
      <c r="GE87" s="105"/>
      <c r="GF87" s="105"/>
      <c r="GG87" s="105"/>
      <c r="GH87" s="105"/>
      <c r="GI87" s="105"/>
      <c r="GJ87" s="105"/>
      <c r="GK87" s="105"/>
      <c r="GL87" s="105"/>
      <c r="GM87" s="105"/>
      <c r="GN87" s="105"/>
      <c r="GO87" s="105"/>
      <c r="GP87" s="105"/>
    </row>
    <row r="88" spans="1:198" s="108" customFormat="1" x14ac:dyDescent="0.15">
      <c r="A88" s="172"/>
      <c r="B88" s="172"/>
      <c r="C88" s="172"/>
      <c r="D88" s="173"/>
      <c r="E88" s="172"/>
      <c r="F88" s="172"/>
      <c r="G88" s="172"/>
      <c r="H88" s="172"/>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c r="CF88" s="174"/>
      <c r="CG88" s="174"/>
      <c r="CH88" s="174"/>
      <c r="CI88" s="174"/>
      <c r="CJ88" s="174"/>
      <c r="CK88" s="174"/>
      <c r="CL88" s="174"/>
      <c r="CM88" s="174"/>
      <c r="CN88" s="174"/>
      <c r="CO88" s="174"/>
      <c r="CP88" s="174"/>
      <c r="CQ88" s="174"/>
      <c r="CR88" s="174"/>
      <c r="CS88" s="174"/>
      <c r="CT88" s="174"/>
      <c r="CU88" s="174"/>
      <c r="CV88" s="174"/>
      <c r="CW88" s="174"/>
      <c r="CX88" s="175"/>
      <c r="CY88" s="172"/>
      <c r="CZ88" s="172"/>
      <c r="DA88" s="172"/>
      <c r="DB88" s="172"/>
      <c r="DC88" s="172"/>
      <c r="DD88" s="172"/>
      <c r="DE88" s="172"/>
      <c r="DF88" s="172"/>
      <c r="DG88" s="172"/>
      <c r="DH88" s="172"/>
      <c r="DI88" s="172"/>
      <c r="DJ88" s="172"/>
      <c r="DK88" s="172"/>
      <c r="DL88" s="172"/>
      <c r="DM88" s="172"/>
      <c r="DN88" s="172"/>
      <c r="DO88" s="172"/>
      <c r="DP88" s="172"/>
      <c r="DQ88" s="172"/>
      <c r="DR88" s="172"/>
      <c r="DS88" s="172"/>
      <c r="DT88" s="172"/>
      <c r="DU88" s="172"/>
      <c r="DV88" s="172"/>
      <c r="DW88" s="172"/>
      <c r="DX88" s="172"/>
      <c r="DY88" s="172"/>
      <c r="DZ88" s="172"/>
      <c r="EA88" s="172"/>
      <c r="EB88" s="172"/>
      <c r="EC88" s="172"/>
      <c r="ED88" s="172"/>
      <c r="EE88" s="172"/>
      <c r="EF88" s="172"/>
      <c r="EG88" s="172"/>
      <c r="EH88" s="172"/>
      <c r="EI88" s="172"/>
      <c r="EJ88" s="172"/>
      <c r="EK88" s="172"/>
      <c r="EL88" s="172"/>
      <c r="EM88" s="172"/>
      <c r="EN88" s="172"/>
      <c r="EO88" s="172"/>
      <c r="EP88" s="172"/>
      <c r="EQ88" s="172"/>
      <c r="ER88" s="172"/>
      <c r="ES88" s="172"/>
      <c r="ET88" s="172"/>
      <c r="EU88" s="172"/>
      <c r="EV88" s="172"/>
      <c r="EW88" s="172"/>
      <c r="EX88" s="105"/>
      <c r="EY88" s="105"/>
      <c r="EZ88" s="105"/>
      <c r="FA88" s="105"/>
      <c r="FB88" s="105"/>
      <c r="FC88" s="105"/>
      <c r="FD88" s="105"/>
      <c r="FE88" s="105"/>
      <c r="FF88" s="105"/>
      <c r="FG88" s="105"/>
      <c r="FH88" s="105"/>
      <c r="FI88" s="105"/>
      <c r="FJ88" s="105"/>
      <c r="FK88" s="105"/>
      <c r="FL88" s="105"/>
      <c r="FM88" s="105"/>
      <c r="FN88" s="105"/>
      <c r="FO88" s="105"/>
      <c r="FP88" s="105"/>
      <c r="FQ88" s="105"/>
      <c r="FR88" s="105"/>
      <c r="FS88" s="105"/>
      <c r="FT88" s="105"/>
      <c r="FU88" s="105"/>
      <c r="FV88" s="105"/>
      <c r="FW88" s="105"/>
      <c r="FX88" s="105"/>
      <c r="FY88" s="105"/>
      <c r="FZ88" s="105"/>
      <c r="GA88" s="105"/>
      <c r="GB88" s="105"/>
      <c r="GC88" s="105"/>
      <c r="GD88" s="105"/>
      <c r="GE88" s="105"/>
      <c r="GF88" s="105"/>
      <c r="GG88" s="105"/>
      <c r="GH88" s="105"/>
      <c r="GI88" s="105"/>
      <c r="GJ88" s="105"/>
      <c r="GK88" s="105"/>
      <c r="GL88" s="105"/>
      <c r="GM88" s="105"/>
      <c r="GN88" s="105"/>
      <c r="GO88" s="105"/>
      <c r="GP88" s="105"/>
    </row>
    <row r="89" spans="1:198" s="108" customFormat="1" x14ac:dyDescent="0.15">
      <c r="A89" s="172"/>
      <c r="B89" s="172"/>
      <c r="C89" s="172"/>
      <c r="D89" s="173"/>
      <c r="E89" s="172"/>
      <c r="F89" s="172"/>
      <c r="G89" s="172"/>
      <c r="H89" s="172"/>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4"/>
      <c r="BR89" s="174"/>
      <c r="BS89" s="174"/>
      <c r="BT89" s="174"/>
      <c r="BU89" s="174"/>
      <c r="BV89" s="174"/>
      <c r="BW89" s="174"/>
      <c r="BX89" s="174"/>
      <c r="BY89" s="174"/>
      <c r="BZ89" s="174"/>
      <c r="CA89" s="174"/>
      <c r="CB89" s="174"/>
      <c r="CC89" s="174"/>
      <c r="CD89" s="174"/>
      <c r="CE89" s="174"/>
      <c r="CF89" s="174"/>
      <c r="CG89" s="174"/>
      <c r="CH89" s="174"/>
      <c r="CI89" s="174"/>
      <c r="CJ89" s="174"/>
      <c r="CK89" s="174"/>
      <c r="CL89" s="174"/>
      <c r="CM89" s="174"/>
      <c r="CN89" s="174"/>
      <c r="CO89" s="174"/>
      <c r="CP89" s="174"/>
      <c r="CQ89" s="174"/>
      <c r="CR89" s="174"/>
      <c r="CS89" s="174"/>
      <c r="CT89" s="174"/>
      <c r="CU89" s="174"/>
      <c r="CV89" s="174"/>
      <c r="CW89" s="174"/>
      <c r="CX89" s="175"/>
      <c r="CY89" s="172"/>
      <c r="CZ89" s="172"/>
      <c r="DA89" s="172"/>
      <c r="DB89" s="172"/>
      <c r="DC89" s="172"/>
      <c r="DD89" s="172"/>
      <c r="DE89" s="172"/>
      <c r="DF89" s="172"/>
      <c r="DG89" s="172"/>
      <c r="DH89" s="172"/>
      <c r="DI89" s="172"/>
      <c r="DJ89" s="172"/>
      <c r="DK89" s="172"/>
      <c r="DL89" s="172"/>
      <c r="DM89" s="172"/>
      <c r="DN89" s="172"/>
      <c r="DO89" s="172"/>
      <c r="DP89" s="172"/>
      <c r="DQ89" s="172"/>
      <c r="DR89" s="172"/>
      <c r="DS89" s="172"/>
      <c r="DT89" s="172"/>
      <c r="DU89" s="172"/>
      <c r="DV89" s="172"/>
      <c r="DW89" s="172"/>
      <c r="DX89" s="172"/>
      <c r="DY89" s="172"/>
      <c r="DZ89" s="172"/>
      <c r="EA89" s="172"/>
      <c r="EB89" s="172"/>
      <c r="EC89" s="172"/>
      <c r="ED89" s="172"/>
      <c r="EE89" s="172"/>
      <c r="EF89" s="172"/>
      <c r="EG89" s="172"/>
      <c r="EH89" s="172"/>
      <c r="EI89" s="172"/>
      <c r="EJ89" s="172"/>
      <c r="EK89" s="172"/>
      <c r="EL89" s="172"/>
      <c r="EM89" s="172"/>
      <c r="EN89" s="172"/>
      <c r="EO89" s="172"/>
      <c r="EP89" s="172"/>
      <c r="EQ89" s="172"/>
      <c r="ER89" s="172"/>
      <c r="ES89" s="172"/>
      <c r="ET89" s="172"/>
      <c r="EU89" s="172"/>
      <c r="EV89" s="172"/>
      <c r="EW89" s="172"/>
      <c r="EX89" s="105"/>
      <c r="EY89" s="105"/>
      <c r="EZ89" s="105"/>
      <c r="FA89" s="105"/>
      <c r="FB89" s="105"/>
      <c r="FC89" s="105"/>
      <c r="FD89" s="105"/>
      <c r="FE89" s="105"/>
      <c r="FF89" s="105"/>
      <c r="FG89" s="105"/>
      <c r="FH89" s="105"/>
      <c r="FI89" s="105"/>
      <c r="FJ89" s="105"/>
      <c r="FK89" s="105"/>
      <c r="FL89" s="105"/>
      <c r="FM89" s="105"/>
      <c r="FN89" s="105"/>
      <c r="FO89" s="105"/>
      <c r="FP89" s="105"/>
      <c r="FQ89" s="105"/>
      <c r="FR89" s="105"/>
      <c r="FS89" s="105"/>
      <c r="FT89" s="105"/>
      <c r="FU89" s="105"/>
      <c r="FV89" s="105"/>
      <c r="FW89" s="105"/>
      <c r="FX89" s="105"/>
      <c r="FY89" s="105"/>
      <c r="FZ89" s="105"/>
      <c r="GA89" s="105"/>
      <c r="GB89" s="105"/>
      <c r="GC89" s="105"/>
      <c r="GD89" s="105"/>
      <c r="GE89" s="105"/>
      <c r="GF89" s="105"/>
      <c r="GG89" s="105"/>
      <c r="GH89" s="105"/>
      <c r="GI89" s="105"/>
      <c r="GJ89" s="105"/>
      <c r="GK89" s="105"/>
      <c r="GL89" s="105"/>
      <c r="GM89" s="105"/>
      <c r="GN89" s="105"/>
      <c r="GO89" s="105"/>
      <c r="GP89" s="105"/>
    </row>
    <row r="90" spans="1:198" s="108" customFormat="1" x14ac:dyDescent="0.15">
      <c r="A90" s="172"/>
      <c r="B90" s="172"/>
      <c r="C90" s="172"/>
      <c r="D90" s="173"/>
      <c r="E90" s="172"/>
      <c r="F90" s="172"/>
      <c r="G90" s="172"/>
      <c r="H90" s="172"/>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4"/>
      <c r="BR90" s="174"/>
      <c r="BS90" s="174"/>
      <c r="BT90" s="174"/>
      <c r="BU90" s="174"/>
      <c r="BV90" s="174"/>
      <c r="BW90" s="174"/>
      <c r="BX90" s="174"/>
      <c r="BY90" s="174"/>
      <c r="BZ90" s="174"/>
      <c r="CA90" s="174"/>
      <c r="CB90" s="174"/>
      <c r="CC90" s="174"/>
      <c r="CD90" s="174"/>
      <c r="CE90" s="174"/>
      <c r="CF90" s="174"/>
      <c r="CG90" s="174"/>
      <c r="CH90" s="174"/>
      <c r="CI90" s="174"/>
      <c r="CJ90" s="174"/>
      <c r="CK90" s="174"/>
      <c r="CL90" s="174"/>
      <c r="CM90" s="174"/>
      <c r="CN90" s="174"/>
      <c r="CO90" s="174"/>
      <c r="CP90" s="174"/>
      <c r="CQ90" s="174"/>
      <c r="CR90" s="174"/>
      <c r="CS90" s="174"/>
      <c r="CT90" s="174"/>
      <c r="CU90" s="174"/>
      <c r="CV90" s="174"/>
      <c r="CW90" s="174"/>
      <c r="CX90" s="175"/>
      <c r="CY90" s="172"/>
      <c r="CZ90" s="172"/>
      <c r="DA90" s="172"/>
      <c r="DB90" s="172"/>
      <c r="DC90" s="172"/>
      <c r="DD90" s="172"/>
      <c r="DE90" s="172"/>
      <c r="DF90" s="172"/>
      <c r="DG90" s="172"/>
      <c r="DH90" s="172"/>
      <c r="DI90" s="172"/>
      <c r="DJ90" s="172"/>
      <c r="DK90" s="172"/>
      <c r="DL90" s="172"/>
      <c r="DM90" s="172"/>
      <c r="DN90" s="172"/>
      <c r="DO90" s="172"/>
      <c r="DP90" s="172"/>
      <c r="DQ90" s="172"/>
      <c r="DR90" s="172"/>
      <c r="DS90" s="172"/>
      <c r="DT90" s="172"/>
      <c r="DU90" s="172"/>
      <c r="DV90" s="172"/>
      <c r="DW90" s="172"/>
      <c r="DX90" s="172"/>
      <c r="DY90" s="172"/>
      <c r="DZ90" s="172"/>
      <c r="EA90" s="172"/>
      <c r="EB90" s="172"/>
      <c r="EC90" s="172"/>
      <c r="ED90" s="172"/>
      <c r="EE90" s="172"/>
      <c r="EF90" s="172"/>
      <c r="EG90" s="172"/>
      <c r="EH90" s="172"/>
      <c r="EI90" s="172"/>
      <c r="EJ90" s="172"/>
      <c r="EK90" s="172"/>
      <c r="EL90" s="172"/>
      <c r="EM90" s="172"/>
      <c r="EN90" s="172"/>
      <c r="EO90" s="172"/>
      <c r="EP90" s="172"/>
      <c r="EQ90" s="172"/>
      <c r="ER90" s="172"/>
      <c r="ES90" s="172"/>
      <c r="ET90" s="172"/>
      <c r="EU90" s="172"/>
      <c r="EV90" s="172"/>
      <c r="EW90" s="172"/>
      <c r="EX90" s="105"/>
      <c r="EY90" s="105"/>
      <c r="EZ90" s="105"/>
      <c r="FA90" s="105"/>
      <c r="FB90" s="105"/>
      <c r="FC90" s="105"/>
      <c r="FD90" s="105"/>
      <c r="FE90" s="105"/>
      <c r="FF90" s="105"/>
      <c r="FG90" s="105"/>
      <c r="FH90" s="105"/>
      <c r="FI90" s="105"/>
      <c r="FJ90" s="105"/>
      <c r="FK90" s="105"/>
      <c r="FL90" s="105"/>
      <c r="FM90" s="105"/>
      <c r="FN90" s="105"/>
      <c r="FO90" s="105"/>
      <c r="FP90" s="105"/>
      <c r="FQ90" s="105"/>
      <c r="FR90" s="105"/>
      <c r="FS90" s="105"/>
      <c r="FT90" s="105"/>
      <c r="FU90" s="105"/>
      <c r="FV90" s="105"/>
      <c r="FW90" s="105"/>
      <c r="FX90" s="105"/>
      <c r="FY90" s="105"/>
      <c r="FZ90" s="105"/>
      <c r="GA90" s="105"/>
      <c r="GB90" s="105"/>
      <c r="GC90" s="105"/>
      <c r="GD90" s="105"/>
      <c r="GE90" s="105"/>
      <c r="GF90" s="105"/>
      <c r="GG90" s="105"/>
      <c r="GH90" s="105"/>
      <c r="GI90" s="105"/>
      <c r="GJ90" s="105"/>
      <c r="GK90" s="105"/>
      <c r="GL90" s="105"/>
      <c r="GM90" s="105"/>
      <c r="GN90" s="105"/>
      <c r="GO90" s="105"/>
      <c r="GP90" s="105"/>
    </row>
    <row r="91" spans="1:198" s="108" customFormat="1" x14ac:dyDescent="0.15">
      <c r="A91" s="172"/>
      <c r="B91" s="172"/>
      <c r="C91" s="172"/>
      <c r="D91" s="173"/>
      <c r="E91" s="172"/>
      <c r="F91" s="172"/>
      <c r="G91" s="172"/>
      <c r="H91" s="172"/>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4"/>
      <c r="CE91" s="174"/>
      <c r="CF91" s="174"/>
      <c r="CG91" s="174"/>
      <c r="CH91" s="174"/>
      <c r="CI91" s="174"/>
      <c r="CJ91" s="174"/>
      <c r="CK91" s="174"/>
      <c r="CL91" s="174"/>
      <c r="CM91" s="174"/>
      <c r="CN91" s="174"/>
      <c r="CO91" s="174"/>
      <c r="CP91" s="174"/>
      <c r="CQ91" s="174"/>
      <c r="CR91" s="174"/>
      <c r="CS91" s="174"/>
      <c r="CT91" s="174"/>
      <c r="CU91" s="174"/>
      <c r="CV91" s="174"/>
      <c r="CW91" s="174"/>
      <c r="CX91" s="175"/>
      <c r="CY91" s="172"/>
      <c r="CZ91" s="172"/>
      <c r="DA91" s="172"/>
      <c r="DB91" s="172"/>
      <c r="DC91" s="172"/>
      <c r="DD91" s="172"/>
      <c r="DE91" s="172"/>
      <c r="DF91" s="172"/>
      <c r="DG91" s="172"/>
      <c r="DH91" s="172"/>
      <c r="DI91" s="172"/>
      <c r="DJ91" s="172"/>
      <c r="DK91" s="172"/>
      <c r="DL91" s="172"/>
      <c r="DM91" s="172"/>
      <c r="DN91" s="172"/>
      <c r="DO91" s="172"/>
      <c r="DP91" s="172"/>
      <c r="DQ91" s="172"/>
      <c r="DR91" s="172"/>
      <c r="DS91" s="172"/>
      <c r="DT91" s="172"/>
      <c r="DU91" s="172"/>
      <c r="DV91" s="172"/>
      <c r="DW91" s="172"/>
      <c r="DX91" s="172"/>
      <c r="DY91" s="172"/>
      <c r="DZ91" s="172"/>
      <c r="EA91" s="172"/>
      <c r="EB91" s="172"/>
      <c r="EC91" s="172"/>
      <c r="ED91" s="172"/>
      <c r="EE91" s="172"/>
      <c r="EF91" s="172"/>
      <c r="EG91" s="172"/>
      <c r="EH91" s="172"/>
      <c r="EI91" s="172"/>
      <c r="EJ91" s="172"/>
      <c r="EK91" s="172"/>
      <c r="EL91" s="172"/>
      <c r="EM91" s="172"/>
      <c r="EN91" s="172"/>
      <c r="EO91" s="172"/>
      <c r="EP91" s="172"/>
      <c r="EQ91" s="172"/>
      <c r="ER91" s="172"/>
      <c r="ES91" s="172"/>
      <c r="ET91" s="172"/>
      <c r="EU91" s="172"/>
      <c r="EV91" s="172"/>
      <c r="EW91" s="172"/>
      <c r="EX91" s="105"/>
      <c r="EY91" s="105"/>
      <c r="EZ91" s="105"/>
      <c r="FA91" s="105"/>
      <c r="FB91" s="105"/>
      <c r="FC91" s="105"/>
      <c r="FD91" s="105"/>
      <c r="FE91" s="105"/>
      <c r="FF91" s="105"/>
      <c r="FG91" s="105"/>
      <c r="FH91" s="105"/>
      <c r="FI91" s="105"/>
      <c r="FJ91" s="105"/>
      <c r="FK91" s="105"/>
      <c r="FL91" s="105"/>
      <c r="FM91" s="105"/>
      <c r="FN91" s="105"/>
      <c r="FO91" s="105"/>
      <c r="FP91" s="105"/>
      <c r="FQ91" s="105"/>
      <c r="FR91" s="105"/>
      <c r="FS91" s="105"/>
      <c r="FT91" s="105"/>
      <c r="FU91" s="105"/>
      <c r="FV91" s="105"/>
      <c r="FW91" s="105"/>
      <c r="FX91" s="105"/>
      <c r="FY91" s="105"/>
      <c r="FZ91" s="105"/>
      <c r="GA91" s="105"/>
      <c r="GB91" s="105"/>
      <c r="GC91" s="105"/>
      <c r="GD91" s="105"/>
      <c r="GE91" s="105"/>
      <c r="GF91" s="105"/>
      <c r="GG91" s="105"/>
      <c r="GH91" s="105"/>
      <c r="GI91" s="105"/>
      <c r="GJ91" s="105"/>
      <c r="GK91" s="105"/>
      <c r="GL91" s="105"/>
      <c r="GM91" s="105"/>
      <c r="GN91" s="105"/>
      <c r="GO91" s="105"/>
      <c r="GP91" s="105"/>
    </row>
    <row r="92" spans="1:198" s="108" customFormat="1" x14ac:dyDescent="0.15">
      <c r="A92" s="172"/>
      <c r="B92" s="172"/>
      <c r="C92" s="172"/>
      <c r="D92" s="173"/>
      <c r="E92" s="172"/>
      <c r="F92" s="172"/>
      <c r="G92" s="172"/>
      <c r="H92" s="172"/>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4"/>
      <c r="BR92" s="174"/>
      <c r="BS92" s="174"/>
      <c r="BT92" s="174"/>
      <c r="BU92" s="174"/>
      <c r="BV92" s="174"/>
      <c r="BW92" s="174"/>
      <c r="BX92" s="174"/>
      <c r="BY92" s="174"/>
      <c r="BZ92" s="174"/>
      <c r="CA92" s="174"/>
      <c r="CB92" s="174"/>
      <c r="CC92" s="174"/>
      <c r="CD92" s="174"/>
      <c r="CE92" s="174"/>
      <c r="CF92" s="174"/>
      <c r="CG92" s="174"/>
      <c r="CH92" s="174"/>
      <c r="CI92" s="174"/>
      <c r="CJ92" s="174"/>
      <c r="CK92" s="174"/>
      <c r="CL92" s="174"/>
      <c r="CM92" s="174"/>
      <c r="CN92" s="174"/>
      <c r="CO92" s="174"/>
      <c r="CP92" s="174"/>
      <c r="CQ92" s="174"/>
      <c r="CR92" s="174"/>
      <c r="CS92" s="174"/>
      <c r="CT92" s="174"/>
      <c r="CU92" s="174"/>
      <c r="CV92" s="174"/>
      <c r="CW92" s="174"/>
      <c r="CX92" s="175"/>
      <c r="CY92" s="172"/>
      <c r="CZ92" s="172"/>
      <c r="DA92" s="172"/>
      <c r="DB92" s="172"/>
      <c r="DC92" s="172"/>
      <c r="DD92" s="172"/>
      <c r="DE92" s="172"/>
      <c r="DF92" s="172"/>
      <c r="DG92" s="172"/>
      <c r="DH92" s="172"/>
      <c r="DI92" s="172"/>
      <c r="DJ92" s="172"/>
      <c r="DK92" s="172"/>
      <c r="DL92" s="172"/>
      <c r="DM92" s="172"/>
      <c r="DN92" s="172"/>
      <c r="DO92" s="172"/>
      <c r="DP92" s="172"/>
      <c r="DQ92" s="172"/>
      <c r="DR92" s="172"/>
      <c r="DS92" s="172"/>
      <c r="DT92" s="172"/>
      <c r="DU92" s="172"/>
      <c r="DV92" s="172"/>
      <c r="DW92" s="172"/>
      <c r="DX92" s="172"/>
      <c r="DY92" s="172"/>
      <c r="DZ92" s="172"/>
      <c r="EA92" s="172"/>
      <c r="EB92" s="172"/>
      <c r="EC92" s="172"/>
      <c r="ED92" s="172"/>
      <c r="EE92" s="172"/>
      <c r="EF92" s="172"/>
      <c r="EG92" s="172"/>
      <c r="EH92" s="172"/>
      <c r="EI92" s="172"/>
      <c r="EJ92" s="172"/>
      <c r="EK92" s="172"/>
      <c r="EL92" s="172"/>
      <c r="EM92" s="172"/>
      <c r="EN92" s="172"/>
      <c r="EO92" s="172"/>
      <c r="EP92" s="172"/>
      <c r="EQ92" s="172"/>
      <c r="ER92" s="172"/>
      <c r="ES92" s="172"/>
      <c r="ET92" s="172"/>
      <c r="EU92" s="172"/>
      <c r="EV92" s="172"/>
      <c r="EW92" s="172"/>
      <c r="EX92" s="105"/>
      <c r="EY92" s="105"/>
      <c r="EZ92" s="105"/>
      <c r="FA92" s="105"/>
      <c r="FB92" s="105"/>
      <c r="FC92" s="105"/>
      <c r="FD92" s="105"/>
      <c r="FE92" s="105"/>
      <c r="FF92" s="105"/>
      <c r="FG92" s="105"/>
      <c r="FH92" s="105"/>
      <c r="FI92" s="105"/>
      <c r="FJ92" s="105"/>
      <c r="FK92" s="105"/>
      <c r="FL92" s="105"/>
      <c r="FM92" s="105"/>
      <c r="FN92" s="105"/>
      <c r="FO92" s="105"/>
      <c r="FP92" s="105"/>
      <c r="FQ92" s="105"/>
      <c r="FR92" s="105"/>
      <c r="FS92" s="105"/>
      <c r="FT92" s="105"/>
      <c r="FU92" s="105"/>
      <c r="FV92" s="105"/>
      <c r="FW92" s="105"/>
      <c r="FX92" s="105"/>
      <c r="FY92" s="105"/>
      <c r="FZ92" s="105"/>
      <c r="GA92" s="105"/>
      <c r="GB92" s="105"/>
      <c r="GC92" s="105"/>
      <c r="GD92" s="105"/>
      <c r="GE92" s="105"/>
      <c r="GF92" s="105"/>
      <c r="GG92" s="105"/>
      <c r="GH92" s="105"/>
      <c r="GI92" s="105"/>
      <c r="GJ92" s="105"/>
      <c r="GK92" s="105"/>
      <c r="GL92" s="105"/>
      <c r="GM92" s="105"/>
      <c r="GN92" s="105"/>
      <c r="GO92" s="105"/>
      <c r="GP92" s="105"/>
    </row>
    <row r="93" spans="1:198" s="108" customFormat="1" x14ac:dyDescent="0.15">
      <c r="A93" s="172"/>
      <c r="B93" s="172"/>
      <c r="C93" s="172"/>
      <c r="D93" s="173"/>
      <c r="E93" s="172"/>
      <c r="F93" s="172"/>
      <c r="G93" s="172"/>
      <c r="H93" s="172"/>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4"/>
      <c r="BX93" s="174"/>
      <c r="BY93" s="174"/>
      <c r="BZ93" s="174"/>
      <c r="CA93" s="174"/>
      <c r="CB93" s="174"/>
      <c r="CC93" s="174"/>
      <c r="CD93" s="174"/>
      <c r="CE93" s="174"/>
      <c r="CF93" s="174"/>
      <c r="CG93" s="174"/>
      <c r="CH93" s="174"/>
      <c r="CI93" s="174"/>
      <c r="CJ93" s="174"/>
      <c r="CK93" s="174"/>
      <c r="CL93" s="174"/>
      <c r="CM93" s="174"/>
      <c r="CN93" s="174"/>
      <c r="CO93" s="174"/>
      <c r="CP93" s="174"/>
      <c r="CQ93" s="174"/>
      <c r="CR93" s="174"/>
      <c r="CS93" s="174"/>
      <c r="CT93" s="174"/>
      <c r="CU93" s="174"/>
      <c r="CV93" s="174"/>
      <c r="CW93" s="174"/>
      <c r="CX93" s="175"/>
      <c r="CY93" s="172"/>
      <c r="CZ93" s="172"/>
      <c r="DA93" s="172"/>
      <c r="DB93" s="172"/>
      <c r="DC93" s="172"/>
      <c r="DD93" s="172"/>
      <c r="DE93" s="172"/>
      <c r="DF93" s="172"/>
      <c r="DG93" s="172"/>
      <c r="DH93" s="172"/>
      <c r="DI93" s="172"/>
      <c r="DJ93" s="172"/>
      <c r="DK93" s="172"/>
      <c r="DL93" s="172"/>
      <c r="DM93" s="172"/>
      <c r="DN93" s="172"/>
      <c r="DO93" s="172"/>
      <c r="DP93" s="172"/>
      <c r="DQ93" s="172"/>
      <c r="DR93" s="172"/>
      <c r="DS93" s="172"/>
      <c r="DT93" s="172"/>
      <c r="DU93" s="172"/>
      <c r="DV93" s="172"/>
      <c r="DW93" s="172"/>
      <c r="DX93" s="172"/>
      <c r="DY93" s="172"/>
      <c r="DZ93" s="172"/>
      <c r="EA93" s="172"/>
      <c r="EB93" s="172"/>
      <c r="EC93" s="172"/>
      <c r="ED93" s="172"/>
      <c r="EE93" s="172"/>
      <c r="EF93" s="172"/>
      <c r="EG93" s="172"/>
      <c r="EH93" s="172"/>
      <c r="EI93" s="172"/>
      <c r="EJ93" s="172"/>
      <c r="EK93" s="172"/>
      <c r="EL93" s="172"/>
      <c r="EM93" s="172"/>
      <c r="EN93" s="172"/>
      <c r="EO93" s="172"/>
      <c r="EP93" s="172"/>
      <c r="EQ93" s="172"/>
      <c r="ER93" s="172"/>
      <c r="ES93" s="172"/>
      <c r="ET93" s="172"/>
      <c r="EU93" s="172"/>
      <c r="EV93" s="172"/>
      <c r="EW93" s="172"/>
      <c r="EX93" s="105"/>
      <c r="EY93" s="105"/>
      <c r="EZ93" s="105"/>
      <c r="FA93" s="105"/>
      <c r="FB93" s="105"/>
      <c r="FC93" s="105"/>
      <c r="FD93" s="105"/>
      <c r="FE93" s="105"/>
      <c r="FF93" s="105"/>
      <c r="FG93" s="105"/>
      <c r="FH93" s="105"/>
      <c r="FI93" s="105"/>
      <c r="FJ93" s="105"/>
      <c r="FK93" s="105"/>
      <c r="FL93" s="105"/>
      <c r="FM93" s="105"/>
      <c r="FN93" s="105"/>
      <c r="FO93" s="105"/>
      <c r="FP93" s="105"/>
      <c r="FQ93" s="105"/>
      <c r="FR93" s="105"/>
      <c r="FS93" s="105"/>
      <c r="FT93" s="105"/>
      <c r="FU93" s="105"/>
      <c r="FV93" s="105"/>
      <c r="FW93" s="105"/>
      <c r="FX93" s="105"/>
      <c r="FY93" s="105"/>
      <c r="FZ93" s="105"/>
      <c r="GA93" s="105"/>
      <c r="GB93" s="105"/>
      <c r="GC93" s="105"/>
      <c r="GD93" s="105"/>
      <c r="GE93" s="105"/>
      <c r="GF93" s="105"/>
      <c r="GG93" s="105"/>
      <c r="GH93" s="105"/>
      <c r="GI93" s="105"/>
      <c r="GJ93" s="105"/>
      <c r="GK93" s="105"/>
      <c r="GL93" s="105"/>
      <c r="GM93" s="105"/>
      <c r="GN93" s="105"/>
      <c r="GO93" s="105"/>
      <c r="GP93" s="105"/>
    </row>
    <row r="94" spans="1:198" s="108" customFormat="1" x14ac:dyDescent="0.15">
      <c r="A94" s="172"/>
      <c r="B94" s="172"/>
      <c r="C94" s="172"/>
      <c r="D94" s="173"/>
      <c r="E94" s="172"/>
      <c r="F94" s="172"/>
      <c r="G94" s="172"/>
      <c r="H94" s="172"/>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4"/>
      <c r="BX94" s="174"/>
      <c r="BY94" s="174"/>
      <c r="BZ94" s="174"/>
      <c r="CA94" s="174"/>
      <c r="CB94" s="174"/>
      <c r="CC94" s="174"/>
      <c r="CD94" s="174"/>
      <c r="CE94" s="174"/>
      <c r="CF94" s="174"/>
      <c r="CG94" s="174"/>
      <c r="CH94" s="174"/>
      <c r="CI94" s="174"/>
      <c r="CJ94" s="174"/>
      <c r="CK94" s="174"/>
      <c r="CL94" s="174"/>
      <c r="CM94" s="174"/>
      <c r="CN94" s="174"/>
      <c r="CO94" s="174"/>
      <c r="CP94" s="174"/>
      <c r="CQ94" s="174"/>
      <c r="CR94" s="174"/>
      <c r="CS94" s="174"/>
      <c r="CT94" s="174"/>
      <c r="CU94" s="174"/>
      <c r="CV94" s="174"/>
      <c r="CW94" s="174"/>
      <c r="CX94" s="175"/>
      <c r="CY94" s="172"/>
      <c r="CZ94" s="172"/>
      <c r="DA94" s="172"/>
      <c r="DB94" s="172"/>
      <c r="DC94" s="172"/>
      <c r="DD94" s="172"/>
      <c r="DE94" s="172"/>
      <c r="DF94" s="172"/>
      <c r="DG94" s="172"/>
      <c r="DH94" s="172"/>
      <c r="DI94" s="172"/>
      <c r="DJ94" s="172"/>
      <c r="DK94" s="172"/>
      <c r="DL94" s="172"/>
      <c r="DM94" s="172"/>
      <c r="DN94" s="172"/>
      <c r="DO94" s="172"/>
      <c r="DP94" s="172"/>
      <c r="DQ94" s="172"/>
      <c r="DR94" s="172"/>
      <c r="DS94" s="172"/>
      <c r="DT94" s="172"/>
      <c r="DU94" s="172"/>
      <c r="DV94" s="172"/>
      <c r="DW94" s="172"/>
      <c r="DX94" s="172"/>
      <c r="DY94" s="172"/>
      <c r="DZ94" s="172"/>
      <c r="EA94" s="172"/>
      <c r="EB94" s="172"/>
      <c r="EC94" s="172"/>
      <c r="ED94" s="172"/>
      <c r="EE94" s="172"/>
      <c r="EF94" s="172"/>
      <c r="EG94" s="172"/>
      <c r="EH94" s="172"/>
      <c r="EI94" s="172"/>
      <c r="EJ94" s="172"/>
      <c r="EK94" s="172"/>
      <c r="EL94" s="172"/>
      <c r="EM94" s="172"/>
      <c r="EN94" s="172"/>
      <c r="EO94" s="172"/>
      <c r="EP94" s="172"/>
      <c r="EQ94" s="172"/>
      <c r="ER94" s="172"/>
      <c r="ES94" s="172"/>
      <c r="ET94" s="172"/>
      <c r="EU94" s="172"/>
      <c r="EV94" s="172"/>
      <c r="EW94" s="172"/>
      <c r="EX94" s="105"/>
      <c r="EY94" s="105"/>
      <c r="EZ94" s="105"/>
      <c r="FA94" s="105"/>
      <c r="FB94" s="105"/>
      <c r="FC94" s="105"/>
      <c r="FD94" s="105"/>
      <c r="FE94" s="105"/>
      <c r="FF94" s="105"/>
      <c r="FG94" s="105"/>
      <c r="FH94" s="105"/>
      <c r="FI94" s="105"/>
      <c r="FJ94" s="105"/>
      <c r="FK94" s="105"/>
      <c r="FL94" s="105"/>
      <c r="FM94" s="105"/>
      <c r="FN94" s="105"/>
      <c r="FO94" s="105"/>
      <c r="FP94" s="105"/>
      <c r="FQ94" s="105"/>
      <c r="FR94" s="105"/>
      <c r="FS94" s="105"/>
      <c r="FT94" s="105"/>
      <c r="FU94" s="105"/>
      <c r="FV94" s="105"/>
      <c r="FW94" s="105"/>
      <c r="FX94" s="105"/>
      <c r="FY94" s="105"/>
      <c r="FZ94" s="105"/>
      <c r="GA94" s="105"/>
      <c r="GB94" s="105"/>
      <c r="GC94" s="105"/>
      <c r="GD94" s="105"/>
      <c r="GE94" s="105"/>
      <c r="GF94" s="105"/>
      <c r="GG94" s="105"/>
      <c r="GH94" s="105"/>
      <c r="GI94" s="105"/>
      <c r="GJ94" s="105"/>
      <c r="GK94" s="105"/>
      <c r="GL94" s="105"/>
      <c r="GM94" s="105"/>
      <c r="GN94" s="105"/>
      <c r="GO94" s="105"/>
      <c r="GP94" s="105"/>
    </row>
    <row r="95" spans="1:198" s="108" customFormat="1" x14ac:dyDescent="0.15">
      <c r="A95" s="172"/>
      <c r="B95" s="172"/>
      <c r="C95" s="172"/>
      <c r="D95" s="173"/>
      <c r="E95" s="172"/>
      <c r="F95" s="172"/>
      <c r="G95" s="172"/>
      <c r="H95" s="172"/>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74"/>
      <c r="BY95" s="174"/>
      <c r="BZ95" s="174"/>
      <c r="CA95" s="174"/>
      <c r="CB95" s="174"/>
      <c r="CC95" s="174"/>
      <c r="CD95" s="174"/>
      <c r="CE95" s="174"/>
      <c r="CF95" s="174"/>
      <c r="CG95" s="174"/>
      <c r="CH95" s="174"/>
      <c r="CI95" s="174"/>
      <c r="CJ95" s="174"/>
      <c r="CK95" s="174"/>
      <c r="CL95" s="174"/>
      <c r="CM95" s="174"/>
      <c r="CN95" s="174"/>
      <c r="CO95" s="174"/>
      <c r="CP95" s="174"/>
      <c r="CQ95" s="174"/>
      <c r="CR95" s="174"/>
      <c r="CS95" s="174"/>
      <c r="CT95" s="174"/>
      <c r="CU95" s="174"/>
      <c r="CV95" s="174"/>
      <c r="CW95" s="174"/>
      <c r="CX95" s="175"/>
      <c r="CY95" s="172"/>
      <c r="CZ95" s="172"/>
      <c r="DA95" s="172"/>
      <c r="DB95" s="172"/>
      <c r="DC95" s="172"/>
      <c r="DD95" s="172"/>
      <c r="DE95" s="172"/>
      <c r="DF95" s="172"/>
      <c r="DG95" s="172"/>
      <c r="DH95" s="172"/>
      <c r="DI95" s="172"/>
      <c r="DJ95" s="172"/>
      <c r="DK95" s="172"/>
      <c r="DL95" s="172"/>
      <c r="DM95" s="172"/>
      <c r="DN95" s="172"/>
      <c r="DO95" s="172"/>
      <c r="DP95" s="172"/>
      <c r="DQ95" s="172"/>
      <c r="DR95" s="172"/>
      <c r="DS95" s="172"/>
      <c r="DT95" s="172"/>
      <c r="DU95" s="172"/>
      <c r="DV95" s="172"/>
      <c r="DW95" s="172"/>
      <c r="DX95" s="172"/>
      <c r="DY95" s="172"/>
      <c r="DZ95" s="172"/>
      <c r="EA95" s="172"/>
      <c r="EB95" s="172"/>
      <c r="EC95" s="172"/>
      <c r="ED95" s="172"/>
      <c r="EE95" s="172"/>
      <c r="EF95" s="172"/>
      <c r="EG95" s="172"/>
      <c r="EH95" s="172"/>
      <c r="EI95" s="172"/>
      <c r="EJ95" s="172"/>
      <c r="EK95" s="172"/>
      <c r="EL95" s="172"/>
      <c r="EM95" s="172"/>
      <c r="EN95" s="172"/>
      <c r="EO95" s="172"/>
      <c r="EP95" s="172"/>
      <c r="EQ95" s="172"/>
      <c r="ER95" s="172"/>
      <c r="ES95" s="172"/>
      <c r="ET95" s="172"/>
      <c r="EU95" s="172"/>
      <c r="EV95" s="172"/>
      <c r="EW95" s="172"/>
      <c r="EX95" s="105"/>
      <c r="EY95" s="105"/>
      <c r="EZ95" s="105"/>
      <c r="FA95" s="105"/>
      <c r="FB95" s="105"/>
      <c r="FC95" s="105"/>
      <c r="FD95" s="105"/>
      <c r="FE95" s="105"/>
      <c r="FF95" s="105"/>
      <c r="FG95" s="105"/>
      <c r="FH95" s="105"/>
      <c r="FI95" s="105"/>
      <c r="FJ95" s="105"/>
      <c r="FK95" s="105"/>
      <c r="FL95" s="105"/>
      <c r="FM95" s="105"/>
      <c r="FN95" s="105"/>
      <c r="FO95" s="105"/>
      <c r="FP95" s="105"/>
      <c r="FQ95" s="105"/>
      <c r="FR95" s="105"/>
      <c r="FS95" s="105"/>
      <c r="FT95" s="105"/>
      <c r="FU95" s="105"/>
      <c r="FV95" s="105"/>
      <c r="FW95" s="105"/>
      <c r="FX95" s="105"/>
      <c r="FY95" s="105"/>
      <c r="FZ95" s="105"/>
      <c r="GA95" s="105"/>
      <c r="GB95" s="105"/>
      <c r="GC95" s="105"/>
      <c r="GD95" s="105"/>
      <c r="GE95" s="105"/>
      <c r="GF95" s="105"/>
      <c r="GG95" s="105"/>
      <c r="GH95" s="105"/>
      <c r="GI95" s="105"/>
      <c r="GJ95" s="105"/>
      <c r="GK95" s="105"/>
      <c r="GL95" s="105"/>
      <c r="GM95" s="105"/>
      <c r="GN95" s="105"/>
      <c r="GO95" s="105"/>
      <c r="GP95" s="105"/>
    </row>
    <row r="96" spans="1:198" s="108" customFormat="1" x14ac:dyDescent="0.15">
      <c r="A96" s="172"/>
      <c r="B96" s="172"/>
      <c r="C96" s="172"/>
      <c r="D96" s="173"/>
      <c r="E96" s="172"/>
      <c r="F96" s="172"/>
      <c r="G96" s="172"/>
      <c r="H96" s="172"/>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4"/>
      <c r="CH96" s="174"/>
      <c r="CI96" s="174"/>
      <c r="CJ96" s="174"/>
      <c r="CK96" s="174"/>
      <c r="CL96" s="174"/>
      <c r="CM96" s="174"/>
      <c r="CN96" s="174"/>
      <c r="CO96" s="174"/>
      <c r="CP96" s="174"/>
      <c r="CQ96" s="174"/>
      <c r="CR96" s="174"/>
      <c r="CS96" s="174"/>
      <c r="CT96" s="174"/>
      <c r="CU96" s="174"/>
      <c r="CV96" s="174"/>
      <c r="CW96" s="174"/>
      <c r="CX96" s="175"/>
      <c r="CY96" s="172"/>
      <c r="CZ96" s="172"/>
      <c r="DA96" s="172"/>
      <c r="DB96" s="172"/>
      <c r="DC96" s="172"/>
      <c r="DD96" s="172"/>
      <c r="DE96" s="172"/>
      <c r="DF96" s="172"/>
      <c r="DG96" s="172"/>
      <c r="DH96" s="172"/>
      <c r="DI96" s="172"/>
      <c r="DJ96" s="172"/>
      <c r="DK96" s="172"/>
      <c r="DL96" s="172"/>
      <c r="DM96" s="172"/>
      <c r="DN96" s="172"/>
      <c r="DO96" s="172"/>
      <c r="DP96" s="172"/>
      <c r="DQ96" s="172"/>
      <c r="DR96" s="172"/>
      <c r="DS96" s="172"/>
      <c r="DT96" s="172"/>
      <c r="DU96" s="172"/>
      <c r="DV96" s="172"/>
      <c r="DW96" s="172"/>
      <c r="DX96" s="172"/>
      <c r="DY96" s="172"/>
      <c r="DZ96" s="172"/>
      <c r="EA96" s="172"/>
      <c r="EB96" s="172"/>
      <c r="EC96" s="172"/>
      <c r="ED96" s="172"/>
      <c r="EE96" s="172"/>
      <c r="EF96" s="172"/>
      <c r="EG96" s="172"/>
      <c r="EH96" s="172"/>
      <c r="EI96" s="172"/>
      <c r="EJ96" s="172"/>
      <c r="EK96" s="172"/>
      <c r="EL96" s="172"/>
      <c r="EM96" s="172"/>
      <c r="EN96" s="172"/>
      <c r="EO96" s="172"/>
      <c r="EP96" s="172"/>
      <c r="EQ96" s="172"/>
      <c r="ER96" s="172"/>
      <c r="ES96" s="172"/>
      <c r="ET96" s="172"/>
      <c r="EU96" s="172"/>
      <c r="EV96" s="172"/>
      <c r="EW96" s="172"/>
      <c r="EX96" s="105"/>
      <c r="EY96" s="105"/>
      <c r="EZ96" s="105"/>
      <c r="FA96" s="105"/>
      <c r="FB96" s="105"/>
      <c r="FC96" s="105"/>
      <c r="FD96" s="105"/>
      <c r="FE96" s="105"/>
      <c r="FF96" s="105"/>
      <c r="FG96" s="105"/>
      <c r="FH96" s="105"/>
      <c r="FI96" s="105"/>
      <c r="FJ96" s="105"/>
      <c r="FK96" s="105"/>
      <c r="FL96" s="105"/>
      <c r="FM96" s="105"/>
      <c r="FN96" s="105"/>
      <c r="FO96" s="105"/>
      <c r="FP96" s="105"/>
      <c r="FQ96" s="105"/>
      <c r="FR96" s="105"/>
      <c r="FS96" s="105"/>
      <c r="FT96" s="105"/>
      <c r="FU96" s="105"/>
      <c r="FV96" s="105"/>
      <c r="FW96" s="105"/>
      <c r="FX96" s="105"/>
      <c r="FY96" s="105"/>
      <c r="FZ96" s="105"/>
      <c r="GA96" s="105"/>
      <c r="GB96" s="105"/>
      <c r="GC96" s="105"/>
      <c r="GD96" s="105"/>
      <c r="GE96" s="105"/>
      <c r="GF96" s="105"/>
      <c r="GG96" s="105"/>
      <c r="GH96" s="105"/>
      <c r="GI96" s="105"/>
      <c r="GJ96" s="105"/>
      <c r="GK96" s="105"/>
      <c r="GL96" s="105"/>
      <c r="GM96" s="105"/>
      <c r="GN96" s="105"/>
      <c r="GO96" s="105"/>
      <c r="GP96" s="105"/>
    </row>
    <row r="97" spans="1:198" s="108" customFormat="1" x14ac:dyDescent="0.15">
      <c r="A97" s="172"/>
      <c r="B97" s="172"/>
      <c r="C97" s="172"/>
      <c r="D97" s="173"/>
      <c r="E97" s="172"/>
      <c r="F97" s="172"/>
      <c r="G97" s="172"/>
      <c r="H97" s="172"/>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c r="CO97" s="174"/>
      <c r="CP97" s="174"/>
      <c r="CQ97" s="174"/>
      <c r="CR97" s="174"/>
      <c r="CS97" s="174"/>
      <c r="CT97" s="174"/>
      <c r="CU97" s="174"/>
      <c r="CV97" s="174"/>
      <c r="CW97" s="174"/>
      <c r="CX97" s="175"/>
      <c r="CY97" s="172"/>
      <c r="CZ97" s="172"/>
      <c r="DA97" s="172"/>
      <c r="DB97" s="172"/>
      <c r="DC97" s="172"/>
      <c r="DD97" s="172"/>
      <c r="DE97" s="172"/>
      <c r="DF97" s="172"/>
      <c r="DG97" s="172"/>
      <c r="DH97" s="172"/>
      <c r="DI97" s="172"/>
      <c r="DJ97" s="172"/>
      <c r="DK97" s="172"/>
      <c r="DL97" s="172"/>
      <c r="DM97" s="172"/>
      <c r="DN97" s="172"/>
      <c r="DO97" s="172"/>
      <c r="DP97" s="172"/>
      <c r="DQ97" s="172"/>
      <c r="DR97" s="172"/>
      <c r="DS97" s="172"/>
      <c r="DT97" s="172"/>
      <c r="DU97" s="172"/>
      <c r="DV97" s="172"/>
      <c r="DW97" s="172"/>
      <c r="DX97" s="172"/>
      <c r="DY97" s="172"/>
      <c r="DZ97" s="172"/>
      <c r="EA97" s="172"/>
      <c r="EB97" s="172"/>
      <c r="EC97" s="172"/>
      <c r="ED97" s="172"/>
      <c r="EE97" s="172"/>
      <c r="EF97" s="172"/>
      <c r="EG97" s="172"/>
      <c r="EH97" s="172"/>
      <c r="EI97" s="172"/>
      <c r="EJ97" s="172"/>
      <c r="EK97" s="172"/>
      <c r="EL97" s="172"/>
      <c r="EM97" s="172"/>
      <c r="EN97" s="172"/>
      <c r="EO97" s="172"/>
      <c r="EP97" s="172"/>
      <c r="EQ97" s="172"/>
      <c r="ER97" s="172"/>
      <c r="ES97" s="172"/>
      <c r="ET97" s="172"/>
      <c r="EU97" s="172"/>
      <c r="EV97" s="172"/>
      <c r="EW97" s="172"/>
      <c r="EX97" s="105"/>
      <c r="EY97" s="105"/>
      <c r="EZ97" s="105"/>
      <c r="FA97" s="105"/>
      <c r="FB97" s="105"/>
      <c r="FC97" s="105"/>
      <c r="FD97" s="105"/>
      <c r="FE97" s="105"/>
      <c r="FF97" s="105"/>
      <c r="FG97" s="105"/>
      <c r="FH97" s="105"/>
      <c r="FI97" s="105"/>
      <c r="FJ97" s="105"/>
      <c r="FK97" s="105"/>
      <c r="FL97" s="105"/>
      <c r="FM97" s="105"/>
      <c r="FN97" s="105"/>
      <c r="FO97" s="105"/>
      <c r="FP97" s="105"/>
      <c r="FQ97" s="105"/>
      <c r="FR97" s="105"/>
      <c r="FS97" s="105"/>
      <c r="FT97" s="105"/>
      <c r="FU97" s="105"/>
      <c r="FV97" s="105"/>
      <c r="FW97" s="105"/>
      <c r="FX97" s="105"/>
      <c r="FY97" s="105"/>
      <c r="FZ97" s="105"/>
      <c r="GA97" s="105"/>
      <c r="GB97" s="105"/>
      <c r="GC97" s="105"/>
      <c r="GD97" s="105"/>
      <c r="GE97" s="105"/>
      <c r="GF97" s="105"/>
      <c r="GG97" s="105"/>
      <c r="GH97" s="105"/>
      <c r="GI97" s="105"/>
      <c r="GJ97" s="105"/>
      <c r="GK97" s="105"/>
      <c r="GL97" s="105"/>
      <c r="GM97" s="105"/>
      <c r="GN97" s="105"/>
      <c r="GO97" s="105"/>
      <c r="GP97" s="105"/>
    </row>
    <row r="98" spans="1:198" s="108" customFormat="1" x14ac:dyDescent="0.15">
      <c r="A98" s="172"/>
      <c r="B98" s="172"/>
      <c r="C98" s="172"/>
      <c r="D98" s="173"/>
      <c r="E98" s="172"/>
      <c r="F98" s="172"/>
      <c r="G98" s="172"/>
      <c r="H98" s="172"/>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74"/>
      <c r="BR98" s="174"/>
      <c r="BS98" s="174"/>
      <c r="BT98" s="174"/>
      <c r="BU98" s="174"/>
      <c r="BV98" s="174"/>
      <c r="BW98" s="174"/>
      <c r="BX98" s="174"/>
      <c r="BY98" s="174"/>
      <c r="BZ98" s="174"/>
      <c r="CA98" s="174"/>
      <c r="CB98" s="174"/>
      <c r="CC98" s="174"/>
      <c r="CD98" s="174"/>
      <c r="CE98" s="174"/>
      <c r="CF98" s="174"/>
      <c r="CG98" s="174"/>
      <c r="CH98" s="174"/>
      <c r="CI98" s="174"/>
      <c r="CJ98" s="174"/>
      <c r="CK98" s="174"/>
      <c r="CL98" s="174"/>
      <c r="CM98" s="174"/>
      <c r="CN98" s="174"/>
      <c r="CO98" s="174"/>
      <c r="CP98" s="174"/>
      <c r="CQ98" s="174"/>
      <c r="CR98" s="174"/>
      <c r="CS98" s="174"/>
      <c r="CT98" s="174"/>
      <c r="CU98" s="174"/>
      <c r="CV98" s="174"/>
      <c r="CW98" s="174"/>
      <c r="CX98" s="175"/>
      <c r="CY98" s="172"/>
      <c r="CZ98" s="172"/>
      <c r="DA98" s="172"/>
      <c r="DB98" s="172"/>
      <c r="DC98" s="172"/>
      <c r="DD98" s="172"/>
      <c r="DE98" s="172"/>
      <c r="DF98" s="172"/>
      <c r="DG98" s="172"/>
      <c r="DH98" s="172"/>
      <c r="DI98" s="172"/>
      <c r="DJ98" s="172"/>
      <c r="DK98" s="172"/>
      <c r="DL98" s="172"/>
      <c r="DM98" s="172"/>
      <c r="DN98" s="172"/>
      <c r="DO98" s="172"/>
      <c r="DP98" s="172"/>
      <c r="DQ98" s="172"/>
      <c r="DR98" s="172"/>
      <c r="DS98" s="172"/>
      <c r="DT98" s="172"/>
      <c r="DU98" s="172"/>
      <c r="DV98" s="172"/>
      <c r="DW98" s="172"/>
      <c r="DX98" s="172"/>
      <c r="DY98" s="172"/>
      <c r="DZ98" s="172"/>
      <c r="EA98" s="172"/>
      <c r="EB98" s="172"/>
      <c r="EC98" s="172"/>
      <c r="ED98" s="172"/>
      <c r="EE98" s="172"/>
      <c r="EF98" s="172"/>
      <c r="EG98" s="172"/>
      <c r="EH98" s="172"/>
      <c r="EI98" s="172"/>
      <c r="EJ98" s="172"/>
      <c r="EK98" s="172"/>
      <c r="EL98" s="172"/>
      <c r="EM98" s="172"/>
      <c r="EN98" s="172"/>
      <c r="EO98" s="172"/>
      <c r="EP98" s="172"/>
      <c r="EQ98" s="172"/>
      <c r="ER98" s="172"/>
      <c r="ES98" s="172"/>
      <c r="ET98" s="172"/>
      <c r="EU98" s="172"/>
      <c r="EV98" s="172"/>
      <c r="EW98" s="172"/>
      <c r="EX98" s="105"/>
      <c r="EY98" s="105"/>
      <c r="EZ98" s="105"/>
      <c r="FA98" s="105"/>
      <c r="FB98" s="105"/>
      <c r="FC98" s="105"/>
      <c r="FD98" s="105"/>
      <c r="FE98" s="105"/>
      <c r="FF98" s="105"/>
      <c r="FG98" s="105"/>
      <c r="FH98" s="105"/>
      <c r="FI98" s="105"/>
      <c r="FJ98" s="105"/>
      <c r="FK98" s="105"/>
      <c r="FL98" s="105"/>
      <c r="FM98" s="105"/>
      <c r="FN98" s="105"/>
      <c r="FO98" s="105"/>
      <c r="FP98" s="105"/>
      <c r="FQ98" s="105"/>
      <c r="FR98" s="105"/>
      <c r="FS98" s="105"/>
      <c r="FT98" s="105"/>
      <c r="FU98" s="105"/>
      <c r="FV98" s="105"/>
      <c r="FW98" s="105"/>
      <c r="FX98" s="105"/>
      <c r="FY98" s="105"/>
      <c r="FZ98" s="105"/>
      <c r="GA98" s="105"/>
      <c r="GB98" s="105"/>
      <c r="GC98" s="105"/>
      <c r="GD98" s="105"/>
      <c r="GE98" s="105"/>
      <c r="GF98" s="105"/>
      <c r="GG98" s="105"/>
      <c r="GH98" s="105"/>
      <c r="GI98" s="105"/>
      <c r="GJ98" s="105"/>
      <c r="GK98" s="105"/>
      <c r="GL98" s="105"/>
      <c r="GM98" s="105"/>
      <c r="GN98" s="105"/>
      <c r="GO98" s="105"/>
      <c r="GP98" s="105"/>
    </row>
    <row r="99" spans="1:198" s="108" customFormat="1" x14ac:dyDescent="0.15">
      <c r="A99" s="172"/>
      <c r="B99" s="172"/>
      <c r="C99" s="172"/>
      <c r="D99" s="173"/>
      <c r="E99" s="172"/>
      <c r="F99" s="172"/>
      <c r="G99" s="172"/>
      <c r="H99" s="172"/>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74"/>
      <c r="BR99" s="174"/>
      <c r="BS99" s="174"/>
      <c r="BT99" s="174"/>
      <c r="BU99" s="174"/>
      <c r="BV99" s="174"/>
      <c r="BW99" s="174"/>
      <c r="BX99" s="174"/>
      <c r="BY99" s="174"/>
      <c r="BZ99" s="174"/>
      <c r="CA99" s="174"/>
      <c r="CB99" s="174"/>
      <c r="CC99" s="174"/>
      <c r="CD99" s="174"/>
      <c r="CE99" s="174"/>
      <c r="CF99" s="174"/>
      <c r="CG99" s="174"/>
      <c r="CH99" s="174"/>
      <c r="CI99" s="174"/>
      <c r="CJ99" s="174"/>
      <c r="CK99" s="174"/>
      <c r="CL99" s="174"/>
      <c r="CM99" s="174"/>
      <c r="CN99" s="174"/>
      <c r="CO99" s="174"/>
      <c r="CP99" s="174"/>
      <c r="CQ99" s="174"/>
      <c r="CR99" s="174"/>
      <c r="CS99" s="174"/>
      <c r="CT99" s="174"/>
      <c r="CU99" s="174"/>
      <c r="CV99" s="174"/>
      <c r="CW99" s="174"/>
      <c r="CX99" s="175"/>
      <c r="CY99" s="172"/>
      <c r="CZ99" s="172"/>
      <c r="DA99" s="172"/>
      <c r="DB99" s="172"/>
      <c r="DC99" s="172"/>
      <c r="DD99" s="172"/>
      <c r="DE99" s="172"/>
      <c r="DF99" s="172"/>
      <c r="DG99" s="172"/>
      <c r="DH99" s="172"/>
      <c r="DI99" s="172"/>
      <c r="DJ99" s="172"/>
      <c r="DK99" s="172"/>
      <c r="DL99" s="172"/>
      <c r="DM99" s="172"/>
      <c r="DN99" s="172"/>
      <c r="DO99" s="172"/>
      <c r="DP99" s="172"/>
      <c r="DQ99" s="172"/>
      <c r="DR99" s="172"/>
      <c r="DS99" s="172"/>
      <c r="DT99" s="172"/>
      <c r="DU99" s="172"/>
      <c r="DV99" s="172"/>
      <c r="DW99" s="172"/>
      <c r="DX99" s="172"/>
      <c r="DY99" s="172"/>
      <c r="DZ99" s="172"/>
      <c r="EA99" s="172"/>
      <c r="EB99" s="172"/>
      <c r="EC99" s="172"/>
      <c r="ED99" s="172"/>
      <c r="EE99" s="172"/>
      <c r="EF99" s="172"/>
      <c r="EG99" s="172"/>
      <c r="EH99" s="172"/>
      <c r="EI99" s="172"/>
      <c r="EJ99" s="172"/>
      <c r="EK99" s="172"/>
      <c r="EL99" s="172"/>
      <c r="EM99" s="172"/>
      <c r="EN99" s="172"/>
      <c r="EO99" s="172"/>
      <c r="EP99" s="172"/>
      <c r="EQ99" s="172"/>
      <c r="ER99" s="172"/>
      <c r="ES99" s="172"/>
      <c r="ET99" s="172"/>
      <c r="EU99" s="172"/>
      <c r="EV99" s="172"/>
      <c r="EW99" s="172"/>
      <c r="EX99" s="105"/>
      <c r="EY99" s="105"/>
      <c r="EZ99" s="105"/>
      <c r="FA99" s="105"/>
      <c r="FB99" s="105"/>
      <c r="FC99" s="105"/>
      <c r="FD99" s="105"/>
      <c r="FE99" s="105"/>
      <c r="FF99" s="105"/>
      <c r="FG99" s="105"/>
      <c r="FH99" s="105"/>
      <c r="FI99" s="105"/>
      <c r="FJ99" s="105"/>
      <c r="FK99" s="105"/>
      <c r="FL99" s="105"/>
      <c r="FM99" s="105"/>
      <c r="FN99" s="105"/>
      <c r="FO99" s="105"/>
      <c r="FP99" s="105"/>
      <c r="FQ99" s="105"/>
      <c r="FR99" s="105"/>
      <c r="FS99" s="105"/>
      <c r="FT99" s="105"/>
      <c r="FU99" s="105"/>
      <c r="FV99" s="105"/>
      <c r="FW99" s="105"/>
      <c r="FX99" s="105"/>
      <c r="FY99" s="105"/>
      <c r="FZ99" s="105"/>
      <c r="GA99" s="105"/>
      <c r="GB99" s="105"/>
      <c r="GC99" s="105"/>
      <c r="GD99" s="105"/>
      <c r="GE99" s="105"/>
      <c r="GF99" s="105"/>
      <c r="GG99" s="105"/>
      <c r="GH99" s="105"/>
      <c r="GI99" s="105"/>
      <c r="GJ99" s="105"/>
      <c r="GK99" s="105"/>
      <c r="GL99" s="105"/>
      <c r="GM99" s="105"/>
      <c r="GN99" s="105"/>
      <c r="GO99" s="105"/>
      <c r="GP99" s="105"/>
    </row>
    <row r="100" spans="1:198" s="108" customFormat="1" x14ac:dyDescent="0.15">
      <c r="A100" s="172"/>
      <c r="B100" s="172"/>
      <c r="C100" s="172"/>
      <c r="D100" s="173"/>
      <c r="E100" s="172"/>
      <c r="F100" s="172"/>
      <c r="G100" s="172"/>
      <c r="H100" s="172"/>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4"/>
      <c r="BQ100" s="174"/>
      <c r="BR100" s="174"/>
      <c r="BS100" s="174"/>
      <c r="BT100" s="174"/>
      <c r="BU100" s="174"/>
      <c r="BV100" s="174"/>
      <c r="BW100" s="174"/>
      <c r="BX100" s="174"/>
      <c r="BY100" s="174"/>
      <c r="BZ100" s="174"/>
      <c r="CA100" s="174"/>
      <c r="CB100" s="174"/>
      <c r="CC100" s="174"/>
      <c r="CD100" s="174"/>
      <c r="CE100" s="174"/>
      <c r="CF100" s="174"/>
      <c r="CG100" s="174"/>
      <c r="CH100" s="174"/>
      <c r="CI100" s="174"/>
      <c r="CJ100" s="174"/>
      <c r="CK100" s="174"/>
      <c r="CL100" s="174"/>
      <c r="CM100" s="174"/>
      <c r="CN100" s="174"/>
      <c r="CO100" s="174"/>
      <c r="CP100" s="174"/>
      <c r="CQ100" s="174"/>
      <c r="CR100" s="174"/>
      <c r="CS100" s="174"/>
      <c r="CT100" s="174"/>
      <c r="CU100" s="174"/>
      <c r="CV100" s="174"/>
      <c r="CW100" s="174"/>
      <c r="CX100" s="175"/>
      <c r="CY100" s="172"/>
      <c r="CZ100" s="172"/>
      <c r="DA100" s="172"/>
      <c r="DB100" s="172"/>
      <c r="DC100" s="172"/>
      <c r="DD100" s="172"/>
      <c r="DE100" s="172"/>
      <c r="DF100" s="172"/>
      <c r="DG100" s="172"/>
      <c r="DH100" s="172"/>
      <c r="DI100" s="172"/>
      <c r="DJ100" s="172"/>
      <c r="DK100" s="172"/>
      <c r="DL100" s="172"/>
      <c r="DM100" s="172"/>
      <c r="DN100" s="172"/>
      <c r="DO100" s="172"/>
      <c r="DP100" s="172"/>
      <c r="DQ100" s="172"/>
      <c r="DR100" s="172"/>
      <c r="DS100" s="172"/>
      <c r="DT100" s="172"/>
      <c r="DU100" s="172"/>
      <c r="DV100" s="172"/>
      <c r="DW100" s="172"/>
      <c r="DX100" s="172"/>
      <c r="DY100" s="172"/>
      <c r="DZ100" s="172"/>
      <c r="EA100" s="172"/>
      <c r="EB100" s="172"/>
      <c r="EC100" s="172"/>
      <c r="ED100" s="172"/>
      <c r="EE100" s="172"/>
      <c r="EF100" s="172"/>
      <c r="EG100" s="172"/>
      <c r="EH100" s="172"/>
      <c r="EI100" s="172"/>
      <c r="EJ100" s="172"/>
      <c r="EK100" s="172"/>
      <c r="EL100" s="172"/>
      <c r="EM100" s="172"/>
      <c r="EN100" s="172"/>
      <c r="EO100" s="172"/>
      <c r="EP100" s="172"/>
      <c r="EQ100" s="172"/>
      <c r="ER100" s="172"/>
      <c r="ES100" s="172"/>
      <c r="ET100" s="172"/>
      <c r="EU100" s="172"/>
      <c r="EV100" s="172"/>
      <c r="EW100" s="172"/>
      <c r="EX100" s="105"/>
      <c r="EY100" s="105"/>
      <c r="EZ100" s="105"/>
      <c r="FA100" s="105"/>
      <c r="FB100" s="105"/>
      <c r="FC100" s="105"/>
      <c r="FD100" s="105"/>
      <c r="FE100" s="105"/>
      <c r="FF100" s="105"/>
      <c r="FG100" s="105"/>
      <c r="FH100" s="105"/>
      <c r="FI100" s="105"/>
      <c r="FJ100" s="105"/>
      <c r="FK100" s="105"/>
      <c r="FL100" s="105"/>
      <c r="FM100" s="105"/>
      <c r="FN100" s="105"/>
      <c r="FO100" s="105"/>
      <c r="FP100" s="105"/>
      <c r="FQ100" s="105"/>
      <c r="FR100" s="105"/>
      <c r="FS100" s="105"/>
      <c r="FT100" s="105"/>
      <c r="FU100" s="105"/>
      <c r="FV100" s="105"/>
      <c r="FW100" s="105"/>
      <c r="FX100" s="105"/>
      <c r="FY100" s="105"/>
      <c r="FZ100" s="105"/>
      <c r="GA100" s="105"/>
      <c r="GB100" s="105"/>
      <c r="GC100" s="105"/>
      <c r="GD100" s="105"/>
      <c r="GE100" s="105"/>
      <c r="GF100" s="105"/>
      <c r="GG100" s="105"/>
      <c r="GH100" s="105"/>
      <c r="GI100" s="105"/>
      <c r="GJ100" s="105"/>
      <c r="GK100" s="105"/>
      <c r="GL100" s="105"/>
      <c r="GM100" s="105"/>
      <c r="GN100" s="105"/>
      <c r="GO100" s="105"/>
      <c r="GP100" s="105"/>
    </row>
    <row r="101" spans="1:198" s="108" customFormat="1" hidden="1" x14ac:dyDescent="0.15">
      <c r="A101" s="172"/>
      <c r="B101" s="172"/>
      <c r="C101" s="172"/>
      <c r="D101" s="173"/>
      <c r="E101" s="172"/>
      <c r="F101" s="172"/>
      <c r="G101" s="172"/>
      <c r="H101" s="172"/>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174"/>
      <c r="BX101" s="174"/>
      <c r="BY101" s="174"/>
      <c r="BZ101" s="174"/>
      <c r="CA101" s="174"/>
      <c r="CB101" s="174"/>
      <c r="CC101" s="174"/>
      <c r="CD101" s="174"/>
      <c r="CE101" s="174"/>
      <c r="CF101" s="174"/>
      <c r="CG101" s="174"/>
      <c r="CH101" s="174"/>
      <c r="CI101" s="174"/>
      <c r="CJ101" s="174"/>
      <c r="CK101" s="174"/>
      <c r="CL101" s="174"/>
      <c r="CM101" s="174"/>
      <c r="CN101" s="174"/>
      <c r="CO101" s="174"/>
      <c r="CP101" s="174"/>
      <c r="CQ101" s="174"/>
      <c r="CR101" s="174"/>
      <c r="CS101" s="174"/>
      <c r="CT101" s="174"/>
      <c r="CU101" s="174"/>
      <c r="CV101" s="174"/>
      <c r="CW101" s="174"/>
      <c r="CX101" s="175"/>
      <c r="CY101" s="172"/>
      <c r="CZ101" s="172"/>
      <c r="DA101" s="172"/>
      <c r="DB101" s="172"/>
      <c r="DC101" s="172"/>
      <c r="DD101" s="172"/>
      <c r="DE101" s="172"/>
      <c r="DF101" s="172"/>
      <c r="DG101" s="172"/>
      <c r="DH101" s="172"/>
      <c r="DI101" s="172"/>
      <c r="DJ101" s="172"/>
      <c r="DK101" s="172"/>
      <c r="DL101" s="172"/>
      <c r="DM101" s="172"/>
      <c r="DN101" s="172"/>
      <c r="DO101" s="172"/>
      <c r="DP101" s="172"/>
      <c r="DQ101" s="172"/>
      <c r="DR101" s="172"/>
      <c r="DS101" s="172"/>
      <c r="DT101" s="172"/>
      <c r="DU101" s="172"/>
      <c r="DV101" s="172"/>
      <c r="DW101" s="172"/>
      <c r="DX101" s="172"/>
      <c r="DY101" s="172"/>
      <c r="DZ101" s="172"/>
      <c r="EA101" s="172"/>
      <c r="EB101" s="172"/>
      <c r="EC101" s="172"/>
      <c r="ED101" s="172"/>
      <c r="EE101" s="172"/>
      <c r="EF101" s="172"/>
      <c r="EG101" s="172"/>
      <c r="EH101" s="172"/>
      <c r="EI101" s="172"/>
      <c r="EJ101" s="172"/>
      <c r="EK101" s="172"/>
      <c r="EL101" s="172"/>
      <c r="EM101" s="172"/>
      <c r="EN101" s="172"/>
      <c r="EO101" s="172"/>
      <c r="EP101" s="172"/>
      <c r="EQ101" s="172"/>
      <c r="ER101" s="172"/>
      <c r="ES101" s="172"/>
      <c r="ET101" s="172"/>
      <c r="EU101" s="172"/>
      <c r="EV101" s="172"/>
      <c r="EW101" s="172"/>
      <c r="EX101" s="105"/>
      <c r="EY101" s="105"/>
      <c r="EZ101" s="105"/>
      <c r="FA101" s="105"/>
      <c r="FB101" s="105"/>
      <c r="FC101" s="105"/>
      <c r="FD101" s="105"/>
      <c r="FE101" s="105"/>
      <c r="FF101" s="105"/>
      <c r="FG101" s="105"/>
      <c r="FH101" s="105"/>
      <c r="FI101" s="105"/>
      <c r="FJ101" s="105"/>
      <c r="FK101" s="105"/>
      <c r="FL101" s="105"/>
      <c r="FM101" s="105"/>
      <c r="FN101" s="105"/>
      <c r="FO101" s="105"/>
      <c r="FP101" s="105"/>
      <c r="FQ101" s="105"/>
      <c r="FR101" s="105"/>
      <c r="FS101" s="105"/>
      <c r="FT101" s="105"/>
      <c r="FU101" s="105"/>
      <c r="FV101" s="105"/>
      <c r="FW101" s="105"/>
      <c r="FX101" s="105"/>
      <c r="FY101" s="105"/>
      <c r="FZ101" s="105"/>
      <c r="GA101" s="105"/>
      <c r="GB101" s="105"/>
      <c r="GC101" s="105"/>
      <c r="GD101" s="105"/>
      <c r="GE101" s="105"/>
      <c r="GF101" s="105"/>
      <c r="GG101" s="105"/>
      <c r="GH101" s="105"/>
      <c r="GI101" s="105"/>
      <c r="GJ101" s="105"/>
      <c r="GK101" s="105"/>
      <c r="GL101" s="105"/>
      <c r="GM101" s="105"/>
      <c r="GN101" s="105"/>
      <c r="GO101" s="105"/>
      <c r="GP101" s="105"/>
    </row>
    <row r="102" spans="1:198" s="108" customFormat="1" hidden="1" x14ac:dyDescent="0.15">
      <c r="A102" s="172"/>
      <c r="B102" s="172"/>
      <c r="C102" s="172"/>
      <c r="D102" s="173"/>
      <c r="E102" s="172"/>
      <c r="F102" s="172"/>
      <c r="G102" s="172"/>
      <c r="H102" s="172"/>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4"/>
      <c r="BR102" s="174"/>
      <c r="BS102" s="174"/>
      <c r="BT102" s="174"/>
      <c r="BU102" s="174"/>
      <c r="BV102" s="174"/>
      <c r="BW102" s="174"/>
      <c r="BX102" s="174"/>
      <c r="BY102" s="174"/>
      <c r="BZ102" s="174"/>
      <c r="CA102" s="174"/>
      <c r="CB102" s="174"/>
      <c r="CC102" s="174"/>
      <c r="CD102" s="174"/>
      <c r="CE102" s="174"/>
      <c r="CF102" s="174"/>
      <c r="CG102" s="174"/>
      <c r="CH102" s="174"/>
      <c r="CI102" s="174"/>
      <c r="CJ102" s="174"/>
      <c r="CK102" s="174"/>
      <c r="CL102" s="174"/>
      <c r="CM102" s="174"/>
      <c r="CN102" s="174"/>
      <c r="CO102" s="174"/>
      <c r="CP102" s="174"/>
      <c r="CQ102" s="174"/>
      <c r="CR102" s="174"/>
      <c r="CS102" s="174"/>
      <c r="CT102" s="174"/>
      <c r="CU102" s="174"/>
      <c r="CV102" s="174"/>
      <c r="CW102" s="174"/>
      <c r="CX102" s="175"/>
      <c r="CY102" s="172"/>
      <c r="CZ102" s="172"/>
      <c r="DA102" s="172"/>
      <c r="DB102" s="172"/>
      <c r="DC102" s="172"/>
      <c r="DD102" s="172"/>
      <c r="DE102" s="172"/>
      <c r="DF102" s="172"/>
      <c r="DG102" s="172"/>
      <c r="DH102" s="172"/>
      <c r="DI102" s="172"/>
      <c r="DJ102" s="172"/>
      <c r="DK102" s="172"/>
      <c r="DL102" s="172"/>
      <c r="DM102" s="172"/>
      <c r="DN102" s="172"/>
      <c r="DO102" s="172"/>
      <c r="DP102" s="172"/>
      <c r="DQ102" s="172"/>
      <c r="DR102" s="172"/>
      <c r="DS102" s="172"/>
      <c r="DT102" s="172"/>
      <c r="DU102" s="172"/>
      <c r="DV102" s="172"/>
      <c r="DW102" s="172"/>
      <c r="DX102" s="172"/>
      <c r="DY102" s="172"/>
      <c r="DZ102" s="172"/>
      <c r="EA102" s="172"/>
      <c r="EB102" s="172"/>
      <c r="EC102" s="172"/>
      <c r="ED102" s="172"/>
      <c r="EE102" s="172"/>
      <c r="EF102" s="172"/>
      <c r="EG102" s="172"/>
      <c r="EH102" s="172"/>
      <c r="EI102" s="172"/>
      <c r="EJ102" s="172"/>
      <c r="EK102" s="172"/>
      <c r="EL102" s="172"/>
      <c r="EM102" s="172"/>
      <c r="EN102" s="172"/>
      <c r="EO102" s="172"/>
      <c r="EP102" s="172"/>
      <c r="EQ102" s="172"/>
      <c r="ER102" s="172"/>
      <c r="ES102" s="172"/>
      <c r="ET102" s="172"/>
      <c r="EU102" s="172"/>
      <c r="EV102" s="172"/>
      <c r="EW102" s="172"/>
      <c r="EX102" s="105"/>
      <c r="EY102" s="105"/>
      <c r="EZ102" s="105"/>
      <c r="FA102" s="105"/>
      <c r="FB102" s="105"/>
      <c r="FC102" s="105"/>
      <c r="FD102" s="105"/>
      <c r="FE102" s="105"/>
      <c r="FF102" s="105"/>
      <c r="FG102" s="105"/>
      <c r="FH102" s="105"/>
      <c r="FI102" s="105"/>
      <c r="FJ102" s="105"/>
      <c r="FK102" s="105"/>
      <c r="FL102" s="105"/>
      <c r="FM102" s="105"/>
      <c r="FN102" s="105"/>
      <c r="FO102" s="105"/>
      <c r="FP102" s="105"/>
      <c r="FQ102" s="105"/>
      <c r="FR102" s="105"/>
      <c r="FS102" s="105"/>
      <c r="FT102" s="105"/>
      <c r="FU102" s="105"/>
      <c r="FV102" s="105"/>
      <c r="FW102" s="105"/>
      <c r="FX102" s="105"/>
      <c r="FY102" s="105"/>
      <c r="FZ102" s="105"/>
      <c r="GA102" s="105"/>
      <c r="GB102" s="105"/>
      <c r="GC102" s="105"/>
      <c r="GD102" s="105"/>
      <c r="GE102" s="105"/>
      <c r="GF102" s="105"/>
      <c r="GG102" s="105"/>
      <c r="GH102" s="105"/>
      <c r="GI102" s="105"/>
      <c r="GJ102" s="105"/>
      <c r="GK102" s="105"/>
      <c r="GL102" s="105"/>
      <c r="GM102" s="105"/>
      <c r="GN102" s="105"/>
      <c r="GO102" s="105"/>
      <c r="GP102" s="105"/>
    </row>
    <row r="103" spans="1:198" s="108" customFormat="1" hidden="1" x14ac:dyDescent="0.15">
      <c r="A103" s="172"/>
      <c r="B103" s="172"/>
      <c r="C103" s="172"/>
      <c r="D103" s="173"/>
      <c r="E103" s="172"/>
      <c r="F103" s="172"/>
      <c r="G103" s="172"/>
      <c r="H103" s="172"/>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c r="CB103" s="174"/>
      <c r="CC103" s="174"/>
      <c r="CD103" s="174"/>
      <c r="CE103" s="174"/>
      <c r="CF103" s="174"/>
      <c r="CG103" s="174"/>
      <c r="CH103" s="174"/>
      <c r="CI103" s="174"/>
      <c r="CJ103" s="174"/>
      <c r="CK103" s="174"/>
      <c r="CL103" s="174"/>
      <c r="CM103" s="174"/>
      <c r="CN103" s="174"/>
      <c r="CO103" s="174"/>
      <c r="CP103" s="174"/>
      <c r="CQ103" s="174"/>
      <c r="CR103" s="174"/>
      <c r="CS103" s="174"/>
      <c r="CT103" s="174"/>
      <c r="CU103" s="174"/>
      <c r="CV103" s="174"/>
      <c r="CW103" s="174"/>
      <c r="CX103" s="175"/>
      <c r="CY103" s="172"/>
      <c r="CZ103" s="172"/>
      <c r="DA103" s="172"/>
      <c r="DB103" s="172"/>
      <c r="DC103" s="172"/>
      <c r="DD103" s="172"/>
      <c r="DE103" s="172"/>
      <c r="DF103" s="172"/>
      <c r="DG103" s="172"/>
      <c r="DH103" s="172"/>
      <c r="DI103" s="172"/>
      <c r="DJ103" s="172"/>
      <c r="DK103" s="172"/>
      <c r="DL103" s="172"/>
      <c r="DM103" s="172"/>
      <c r="DN103" s="172"/>
      <c r="DO103" s="172"/>
      <c r="DP103" s="172"/>
      <c r="DQ103" s="172"/>
      <c r="DR103" s="172"/>
      <c r="DS103" s="172"/>
      <c r="DT103" s="172"/>
      <c r="DU103" s="172"/>
      <c r="DV103" s="172"/>
      <c r="DW103" s="172"/>
      <c r="DX103" s="172"/>
      <c r="DY103" s="172"/>
      <c r="DZ103" s="172"/>
      <c r="EA103" s="172"/>
      <c r="EB103" s="172"/>
      <c r="EC103" s="172"/>
      <c r="ED103" s="172"/>
      <c r="EE103" s="172"/>
      <c r="EF103" s="172"/>
      <c r="EG103" s="172"/>
      <c r="EH103" s="172"/>
      <c r="EI103" s="172"/>
      <c r="EJ103" s="172"/>
      <c r="EK103" s="172"/>
      <c r="EL103" s="172"/>
      <c r="EM103" s="172"/>
      <c r="EN103" s="172"/>
      <c r="EO103" s="172"/>
      <c r="EP103" s="172"/>
      <c r="EQ103" s="172"/>
      <c r="ER103" s="172"/>
      <c r="ES103" s="172"/>
      <c r="ET103" s="172"/>
      <c r="EU103" s="172"/>
      <c r="EV103" s="172"/>
      <c r="EW103" s="172"/>
      <c r="EX103" s="105"/>
      <c r="EY103" s="105"/>
      <c r="EZ103" s="105"/>
      <c r="FA103" s="105"/>
      <c r="FB103" s="105"/>
      <c r="FC103" s="105"/>
      <c r="FD103" s="105"/>
      <c r="FE103" s="105"/>
      <c r="FF103" s="105"/>
      <c r="FG103" s="105"/>
      <c r="FH103" s="105"/>
      <c r="FI103" s="105"/>
      <c r="FJ103" s="105"/>
      <c r="FK103" s="105"/>
      <c r="FL103" s="105"/>
      <c r="FM103" s="105"/>
      <c r="FN103" s="105"/>
      <c r="FO103" s="105"/>
      <c r="FP103" s="105"/>
      <c r="FQ103" s="105"/>
      <c r="FR103" s="105"/>
      <c r="FS103" s="105"/>
      <c r="FT103" s="105"/>
      <c r="FU103" s="105"/>
      <c r="FV103" s="105"/>
      <c r="FW103" s="105"/>
      <c r="FX103" s="105"/>
      <c r="FY103" s="105"/>
      <c r="FZ103" s="105"/>
      <c r="GA103" s="105"/>
      <c r="GB103" s="105"/>
      <c r="GC103" s="105"/>
      <c r="GD103" s="105"/>
      <c r="GE103" s="105"/>
      <c r="GF103" s="105"/>
      <c r="GG103" s="105"/>
      <c r="GH103" s="105"/>
      <c r="GI103" s="105"/>
      <c r="GJ103" s="105"/>
      <c r="GK103" s="105"/>
      <c r="GL103" s="105"/>
      <c r="GM103" s="105"/>
      <c r="GN103" s="105"/>
      <c r="GO103" s="105"/>
      <c r="GP103" s="105"/>
    </row>
    <row r="104" spans="1:198" s="108" customFormat="1" hidden="1" x14ac:dyDescent="0.15">
      <c r="A104" s="172"/>
      <c r="B104" s="172"/>
      <c r="C104" s="172"/>
      <c r="D104" s="173"/>
      <c r="E104" s="172"/>
      <c r="F104" s="172"/>
      <c r="G104" s="172"/>
      <c r="H104" s="172"/>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4"/>
      <c r="BR104" s="174"/>
      <c r="BS104" s="174"/>
      <c r="BT104" s="174"/>
      <c r="BU104" s="174"/>
      <c r="BV104" s="174"/>
      <c r="BW104" s="174"/>
      <c r="BX104" s="174"/>
      <c r="BY104" s="174"/>
      <c r="BZ104" s="174"/>
      <c r="CA104" s="174"/>
      <c r="CB104" s="174"/>
      <c r="CC104" s="174"/>
      <c r="CD104" s="174"/>
      <c r="CE104" s="174"/>
      <c r="CF104" s="174"/>
      <c r="CG104" s="174"/>
      <c r="CH104" s="174"/>
      <c r="CI104" s="174"/>
      <c r="CJ104" s="174"/>
      <c r="CK104" s="174"/>
      <c r="CL104" s="174"/>
      <c r="CM104" s="174"/>
      <c r="CN104" s="174"/>
      <c r="CO104" s="174"/>
      <c r="CP104" s="174"/>
      <c r="CQ104" s="174"/>
      <c r="CR104" s="174"/>
      <c r="CS104" s="174"/>
      <c r="CT104" s="174"/>
      <c r="CU104" s="174"/>
      <c r="CV104" s="174"/>
      <c r="CW104" s="174"/>
      <c r="CX104" s="175"/>
      <c r="CY104" s="172"/>
      <c r="CZ104" s="172"/>
      <c r="DA104" s="172"/>
      <c r="DB104" s="172"/>
      <c r="DC104" s="172"/>
      <c r="DD104" s="172"/>
      <c r="DE104" s="172"/>
      <c r="DF104" s="172"/>
      <c r="DG104" s="172"/>
      <c r="DH104" s="172"/>
      <c r="DI104" s="172"/>
      <c r="DJ104" s="172"/>
      <c r="DK104" s="172"/>
      <c r="DL104" s="172"/>
      <c r="DM104" s="172"/>
      <c r="DN104" s="172"/>
      <c r="DO104" s="172"/>
      <c r="DP104" s="172"/>
      <c r="DQ104" s="172"/>
      <c r="DR104" s="172"/>
      <c r="DS104" s="172"/>
      <c r="DT104" s="172"/>
      <c r="DU104" s="172"/>
      <c r="DV104" s="172"/>
      <c r="DW104" s="172"/>
      <c r="DX104" s="172"/>
      <c r="DY104" s="172"/>
      <c r="DZ104" s="172"/>
      <c r="EA104" s="172"/>
      <c r="EB104" s="172"/>
      <c r="EC104" s="172"/>
      <c r="ED104" s="172"/>
      <c r="EE104" s="172"/>
      <c r="EF104" s="172"/>
      <c r="EG104" s="172"/>
      <c r="EH104" s="172"/>
      <c r="EI104" s="172"/>
      <c r="EJ104" s="172"/>
      <c r="EK104" s="172"/>
      <c r="EL104" s="172"/>
      <c r="EM104" s="172"/>
      <c r="EN104" s="172"/>
      <c r="EO104" s="172"/>
      <c r="EP104" s="172"/>
      <c r="EQ104" s="172"/>
      <c r="ER104" s="172"/>
      <c r="ES104" s="172"/>
      <c r="ET104" s="172"/>
      <c r="EU104" s="172"/>
      <c r="EV104" s="172"/>
      <c r="EW104" s="172"/>
      <c r="EX104" s="105"/>
      <c r="EY104" s="105"/>
      <c r="EZ104" s="105"/>
      <c r="FA104" s="105"/>
      <c r="FB104" s="105"/>
      <c r="FC104" s="105"/>
      <c r="FD104" s="105"/>
      <c r="FE104" s="105"/>
      <c r="FF104" s="105"/>
      <c r="FG104" s="105"/>
      <c r="FH104" s="105"/>
      <c r="FI104" s="105"/>
      <c r="FJ104" s="105"/>
      <c r="FK104" s="105"/>
      <c r="FL104" s="105"/>
      <c r="FM104" s="105"/>
      <c r="FN104" s="105"/>
      <c r="FO104" s="105"/>
      <c r="FP104" s="105"/>
      <c r="FQ104" s="105"/>
      <c r="FR104" s="105"/>
      <c r="FS104" s="105"/>
      <c r="FT104" s="105"/>
      <c r="FU104" s="105"/>
      <c r="FV104" s="105"/>
      <c r="FW104" s="105"/>
      <c r="FX104" s="105"/>
      <c r="FY104" s="105"/>
      <c r="FZ104" s="105"/>
      <c r="GA104" s="105"/>
      <c r="GB104" s="105"/>
      <c r="GC104" s="105"/>
      <c r="GD104" s="105"/>
      <c r="GE104" s="105"/>
      <c r="GF104" s="105"/>
      <c r="GG104" s="105"/>
      <c r="GH104" s="105"/>
      <c r="GI104" s="105"/>
      <c r="GJ104" s="105"/>
      <c r="GK104" s="105"/>
      <c r="GL104" s="105"/>
      <c r="GM104" s="105"/>
      <c r="GN104" s="105"/>
      <c r="GO104" s="105"/>
      <c r="GP104" s="105"/>
    </row>
    <row r="105" spans="1:198" s="108" customFormat="1" hidden="1" x14ac:dyDescent="0.15">
      <c r="A105" s="172"/>
      <c r="B105" s="172"/>
      <c r="C105" s="172"/>
      <c r="D105" s="173"/>
      <c r="E105" s="172"/>
      <c r="F105" s="172"/>
      <c r="G105" s="172"/>
      <c r="H105" s="172"/>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c r="CF105" s="174"/>
      <c r="CG105" s="174"/>
      <c r="CH105" s="174"/>
      <c r="CI105" s="174"/>
      <c r="CJ105" s="174"/>
      <c r="CK105" s="174"/>
      <c r="CL105" s="174"/>
      <c r="CM105" s="174"/>
      <c r="CN105" s="174"/>
      <c r="CO105" s="174"/>
      <c r="CP105" s="174"/>
      <c r="CQ105" s="174"/>
      <c r="CR105" s="174"/>
      <c r="CS105" s="174"/>
      <c r="CT105" s="174"/>
      <c r="CU105" s="174"/>
      <c r="CV105" s="174"/>
      <c r="CW105" s="174"/>
      <c r="CX105" s="175"/>
      <c r="CY105" s="172"/>
      <c r="CZ105" s="172"/>
      <c r="DA105" s="172"/>
      <c r="DB105" s="172"/>
      <c r="DC105" s="172"/>
      <c r="DD105" s="172"/>
      <c r="DE105" s="172"/>
      <c r="DF105" s="172"/>
      <c r="DG105" s="172"/>
      <c r="DH105" s="172"/>
      <c r="DI105" s="172"/>
      <c r="DJ105" s="172"/>
      <c r="DK105" s="172"/>
      <c r="DL105" s="172"/>
      <c r="DM105" s="172"/>
      <c r="DN105" s="172"/>
      <c r="DO105" s="172"/>
      <c r="DP105" s="172"/>
      <c r="DQ105" s="172"/>
      <c r="DR105" s="172"/>
      <c r="DS105" s="172"/>
      <c r="DT105" s="172"/>
      <c r="DU105" s="172"/>
      <c r="DV105" s="172"/>
      <c r="DW105" s="172"/>
      <c r="DX105" s="172"/>
      <c r="DY105" s="172"/>
      <c r="DZ105" s="172"/>
      <c r="EA105" s="172"/>
      <c r="EB105" s="172"/>
      <c r="EC105" s="172"/>
      <c r="ED105" s="172"/>
      <c r="EE105" s="172"/>
      <c r="EF105" s="172"/>
      <c r="EG105" s="172"/>
      <c r="EH105" s="172"/>
      <c r="EI105" s="172"/>
      <c r="EJ105" s="172"/>
      <c r="EK105" s="172"/>
      <c r="EL105" s="172"/>
      <c r="EM105" s="172"/>
      <c r="EN105" s="172"/>
      <c r="EO105" s="172"/>
      <c r="EP105" s="172"/>
      <c r="EQ105" s="172"/>
      <c r="ER105" s="172"/>
      <c r="ES105" s="172"/>
      <c r="ET105" s="172"/>
      <c r="EU105" s="172"/>
      <c r="EV105" s="172"/>
      <c r="EW105" s="172"/>
      <c r="EX105" s="105"/>
      <c r="EY105" s="105"/>
      <c r="EZ105" s="105"/>
      <c r="FA105" s="105"/>
      <c r="FB105" s="105"/>
      <c r="FC105" s="105"/>
      <c r="FD105" s="105"/>
      <c r="FE105" s="105"/>
      <c r="FF105" s="105"/>
      <c r="FG105" s="105"/>
      <c r="FH105" s="105"/>
      <c r="FI105" s="105"/>
      <c r="FJ105" s="105"/>
      <c r="FK105" s="105"/>
      <c r="FL105" s="105"/>
      <c r="FM105" s="105"/>
      <c r="FN105" s="105"/>
      <c r="FO105" s="105"/>
      <c r="FP105" s="105"/>
      <c r="FQ105" s="105"/>
      <c r="FR105" s="105"/>
      <c r="FS105" s="105"/>
      <c r="FT105" s="105"/>
      <c r="FU105" s="105"/>
      <c r="FV105" s="105"/>
      <c r="FW105" s="105"/>
      <c r="FX105" s="105"/>
      <c r="FY105" s="105"/>
      <c r="FZ105" s="105"/>
      <c r="GA105" s="105"/>
      <c r="GB105" s="105"/>
      <c r="GC105" s="105"/>
      <c r="GD105" s="105"/>
      <c r="GE105" s="105"/>
      <c r="GF105" s="105"/>
      <c r="GG105" s="105"/>
      <c r="GH105" s="105"/>
      <c r="GI105" s="105"/>
      <c r="GJ105" s="105"/>
      <c r="GK105" s="105"/>
      <c r="GL105" s="105"/>
      <c r="GM105" s="105"/>
      <c r="GN105" s="105"/>
      <c r="GO105" s="105"/>
      <c r="GP105" s="105"/>
    </row>
    <row r="106" spans="1:198" s="108" customFormat="1" hidden="1" x14ac:dyDescent="0.15">
      <c r="A106" s="172"/>
      <c r="B106" s="172"/>
      <c r="C106" s="172"/>
      <c r="D106" s="173"/>
      <c r="E106" s="172"/>
      <c r="F106" s="172"/>
      <c r="G106" s="172"/>
      <c r="H106" s="172"/>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4"/>
      <c r="BR106" s="174"/>
      <c r="BS106" s="174"/>
      <c r="BT106" s="174"/>
      <c r="BU106" s="174"/>
      <c r="BV106" s="174"/>
      <c r="BW106" s="174"/>
      <c r="BX106" s="174"/>
      <c r="BY106" s="174"/>
      <c r="BZ106" s="174"/>
      <c r="CA106" s="174"/>
      <c r="CB106" s="174"/>
      <c r="CC106" s="174"/>
      <c r="CD106" s="174"/>
      <c r="CE106" s="174"/>
      <c r="CF106" s="174"/>
      <c r="CG106" s="174"/>
      <c r="CH106" s="174"/>
      <c r="CI106" s="174"/>
      <c r="CJ106" s="174"/>
      <c r="CK106" s="174"/>
      <c r="CL106" s="174"/>
      <c r="CM106" s="174"/>
      <c r="CN106" s="174"/>
      <c r="CO106" s="174"/>
      <c r="CP106" s="174"/>
      <c r="CQ106" s="174"/>
      <c r="CR106" s="174"/>
      <c r="CS106" s="174"/>
      <c r="CT106" s="174"/>
      <c r="CU106" s="174"/>
      <c r="CV106" s="174"/>
      <c r="CW106" s="174"/>
      <c r="CX106" s="175"/>
      <c r="CY106" s="172"/>
      <c r="CZ106" s="172"/>
      <c r="DA106" s="172"/>
      <c r="DB106" s="172"/>
      <c r="DC106" s="172"/>
      <c r="DD106" s="172"/>
      <c r="DE106" s="172"/>
      <c r="DF106" s="172"/>
      <c r="DG106" s="172"/>
      <c r="DH106" s="172"/>
      <c r="DI106" s="172"/>
      <c r="DJ106" s="172"/>
      <c r="DK106" s="172"/>
      <c r="DL106" s="172"/>
      <c r="DM106" s="172"/>
      <c r="DN106" s="172"/>
      <c r="DO106" s="172"/>
      <c r="DP106" s="172"/>
      <c r="DQ106" s="172"/>
      <c r="DR106" s="172"/>
      <c r="DS106" s="172"/>
      <c r="DT106" s="172"/>
      <c r="DU106" s="172"/>
      <c r="DV106" s="172"/>
      <c r="DW106" s="172"/>
      <c r="DX106" s="172"/>
      <c r="DY106" s="172"/>
      <c r="DZ106" s="172"/>
      <c r="EA106" s="172"/>
      <c r="EB106" s="172"/>
      <c r="EC106" s="172"/>
      <c r="ED106" s="172"/>
      <c r="EE106" s="172"/>
      <c r="EF106" s="172"/>
      <c r="EG106" s="172"/>
      <c r="EH106" s="172"/>
      <c r="EI106" s="172"/>
      <c r="EJ106" s="172"/>
      <c r="EK106" s="172"/>
      <c r="EL106" s="172"/>
      <c r="EM106" s="172"/>
      <c r="EN106" s="172"/>
      <c r="EO106" s="172"/>
      <c r="EP106" s="172"/>
      <c r="EQ106" s="172"/>
      <c r="ER106" s="172"/>
      <c r="ES106" s="172"/>
      <c r="ET106" s="172"/>
      <c r="EU106" s="172"/>
      <c r="EV106" s="172"/>
      <c r="EW106" s="172"/>
      <c r="EX106" s="105"/>
      <c r="EY106" s="105"/>
      <c r="EZ106" s="105"/>
      <c r="FA106" s="105"/>
      <c r="FB106" s="105"/>
      <c r="FC106" s="105"/>
      <c r="FD106" s="105"/>
      <c r="FE106" s="105"/>
      <c r="FF106" s="105"/>
      <c r="FG106" s="105"/>
      <c r="FH106" s="105"/>
      <c r="FI106" s="105"/>
      <c r="FJ106" s="105"/>
      <c r="FK106" s="105"/>
      <c r="FL106" s="105"/>
      <c r="FM106" s="105"/>
      <c r="FN106" s="105"/>
      <c r="FO106" s="105"/>
      <c r="FP106" s="105"/>
      <c r="FQ106" s="105"/>
      <c r="FR106" s="105"/>
      <c r="FS106" s="105"/>
      <c r="FT106" s="105"/>
      <c r="FU106" s="105"/>
      <c r="FV106" s="105"/>
      <c r="FW106" s="105"/>
      <c r="FX106" s="105"/>
      <c r="FY106" s="105"/>
      <c r="FZ106" s="105"/>
      <c r="GA106" s="105"/>
      <c r="GB106" s="105"/>
      <c r="GC106" s="105"/>
      <c r="GD106" s="105"/>
      <c r="GE106" s="105"/>
      <c r="GF106" s="105"/>
      <c r="GG106" s="105"/>
      <c r="GH106" s="105"/>
      <c r="GI106" s="105"/>
      <c r="GJ106" s="105"/>
      <c r="GK106" s="105"/>
      <c r="GL106" s="105"/>
      <c r="GM106" s="105"/>
      <c r="GN106" s="105"/>
      <c r="GO106" s="105"/>
      <c r="GP106" s="105"/>
    </row>
    <row r="107" spans="1:198" s="108" customFormat="1" hidden="1" x14ac:dyDescent="0.15">
      <c r="A107" s="172"/>
      <c r="B107" s="172"/>
      <c r="C107" s="172"/>
      <c r="D107" s="173"/>
      <c r="E107" s="172"/>
      <c r="F107" s="172"/>
      <c r="G107" s="172"/>
      <c r="H107" s="172"/>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174"/>
      <c r="BP107" s="174"/>
      <c r="BQ107" s="174"/>
      <c r="BR107" s="174"/>
      <c r="BS107" s="174"/>
      <c r="BT107" s="174"/>
      <c r="BU107" s="174"/>
      <c r="BV107" s="174"/>
      <c r="BW107" s="174"/>
      <c r="BX107" s="174"/>
      <c r="BY107" s="174"/>
      <c r="BZ107" s="174"/>
      <c r="CA107" s="174"/>
      <c r="CB107" s="174"/>
      <c r="CC107" s="174"/>
      <c r="CD107" s="174"/>
      <c r="CE107" s="174"/>
      <c r="CF107" s="174"/>
      <c r="CG107" s="174"/>
      <c r="CH107" s="174"/>
      <c r="CI107" s="174"/>
      <c r="CJ107" s="174"/>
      <c r="CK107" s="174"/>
      <c r="CL107" s="174"/>
      <c r="CM107" s="174"/>
      <c r="CN107" s="174"/>
      <c r="CO107" s="174"/>
      <c r="CP107" s="174"/>
      <c r="CQ107" s="174"/>
      <c r="CR107" s="174"/>
      <c r="CS107" s="174"/>
      <c r="CT107" s="174"/>
      <c r="CU107" s="174"/>
      <c r="CV107" s="174"/>
      <c r="CW107" s="174"/>
      <c r="CX107" s="175"/>
      <c r="CY107" s="172"/>
      <c r="CZ107" s="172"/>
      <c r="DA107" s="172"/>
      <c r="DB107" s="172"/>
      <c r="DC107" s="172"/>
      <c r="DD107" s="172"/>
      <c r="DE107" s="172"/>
      <c r="DF107" s="172"/>
      <c r="DG107" s="172"/>
      <c r="DH107" s="172"/>
      <c r="DI107" s="172"/>
      <c r="DJ107" s="172"/>
      <c r="DK107" s="172"/>
      <c r="DL107" s="172"/>
      <c r="DM107" s="172"/>
      <c r="DN107" s="172"/>
      <c r="DO107" s="172"/>
      <c r="DP107" s="172"/>
      <c r="DQ107" s="172"/>
      <c r="DR107" s="172"/>
      <c r="DS107" s="172"/>
      <c r="DT107" s="172"/>
      <c r="DU107" s="172"/>
      <c r="DV107" s="172"/>
      <c r="DW107" s="172"/>
      <c r="DX107" s="172"/>
      <c r="DY107" s="172"/>
      <c r="DZ107" s="172"/>
      <c r="EA107" s="172"/>
      <c r="EB107" s="172"/>
      <c r="EC107" s="172"/>
      <c r="ED107" s="172"/>
      <c r="EE107" s="172"/>
      <c r="EF107" s="172"/>
      <c r="EG107" s="172"/>
      <c r="EH107" s="172"/>
      <c r="EI107" s="172"/>
      <c r="EJ107" s="172"/>
      <c r="EK107" s="172"/>
      <c r="EL107" s="172"/>
      <c r="EM107" s="172"/>
      <c r="EN107" s="172"/>
      <c r="EO107" s="172"/>
      <c r="EP107" s="172"/>
      <c r="EQ107" s="172"/>
      <c r="ER107" s="172"/>
      <c r="ES107" s="172"/>
      <c r="ET107" s="172"/>
      <c r="EU107" s="172"/>
      <c r="EV107" s="172"/>
      <c r="EW107" s="172"/>
      <c r="EX107" s="105"/>
      <c r="EY107" s="105"/>
      <c r="EZ107" s="105"/>
      <c r="FA107" s="105"/>
      <c r="FB107" s="105"/>
      <c r="FC107" s="105"/>
      <c r="FD107" s="105"/>
      <c r="FE107" s="105"/>
      <c r="FF107" s="105"/>
      <c r="FG107" s="105"/>
      <c r="FH107" s="105"/>
      <c r="FI107" s="105"/>
      <c r="FJ107" s="105"/>
      <c r="FK107" s="105"/>
      <c r="FL107" s="105"/>
      <c r="FM107" s="105"/>
      <c r="FN107" s="105"/>
      <c r="FO107" s="105"/>
      <c r="FP107" s="105"/>
      <c r="FQ107" s="105"/>
      <c r="FR107" s="105"/>
      <c r="FS107" s="105"/>
      <c r="FT107" s="105"/>
      <c r="FU107" s="105"/>
      <c r="FV107" s="105"/>
      <c r="FW107" s="105"/>
      <c r="FX107" s="105"/>
      <c r="FY107" s="105"/>
      <c r="FZ107" s="105"/>
      <c r="GA107" s="105"/>
      <c r="GB107" s="105"/>
      <c r="GC107" s="105"/>
      <c r="GD107" s="105"/>
      <c r="GE107" s="105"/>
      <c r="GF107" s="105"/>
      <c r="GG107" s="105"/>
      <c r="GH107" s="105"/>
      <c r="GI107" s="105"/>
      <c r="GJ107" s="105"/>
      <c r="GK107" s="105"/>
      <c r="GL107" s="105"/>
      <c r="GM107" s="105"/>
      <c r="GN107" s="105"/>
      <c r="GO107" s="105"/>
      <c r="GP107" s="105"/>
    </row>
    <row r="108" spans="1:198" s="108" customFormat="1" hidden="1" x14ac:dyDescent="0.15">
      <c r="A108" s="172"/>
      <c r="B108" s="172"/>
      <c r="C108" s="172"/>
      <c r="D108" s="173"/>
      <c r="E108" s="172"/>
      <c r="F108" s="172"/>
      <c r="G108" s="172"/>
      <c r="H108" s="172"/>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c r="BI108" s="174"/>
      <c r="BJ108" s="174"/>
      <c r="BK108" s="174"/>
      <c r="BL108" s="174"/>
      <c r="BM108" s="174"/>
      <c r="BN108" s="174"/>
      <c r="BO108" s="174"/>
      <c r="BP108" s="174"/>
      <c r="BQ108" s="174"/>
      <c r="BR108" s="174"/>
      <c r="BS108" s="174"/>
      <c r="BT108" s="174"/>
      <c r="BU108" s="174"/>
      <c r="BV108" s="174"/>
      <c r="BW108" s="174"/>
      <c r="BX108" s="174"/>
      <c r="BY108" s="174"/>
      <c r="BZ108" s="174"/>
      <c r="CA108" s="174"/>
      <c r="CB108" s="174"/>
      <c r="CC108" s="174"/>
      <c r="CD108" s="174"/>
      <c r="CE108" s="174"/>
      <c r="CF108" s="174"/>
      <c r="CG108" s="174"/>
      <c r="CH108" s="174"/>
      <c r="CI108" s="174"/>
      <c r="CJ108" s="174"/>
      <c r="CK108" s="174"/>
      <c r="CL108" s="174"/>
      <c r="CM108" s="174"/>
      <c r="CN108" s="174"/>
      <c r="CO108" s="174"/>
      <c r="CP108" s="174"/>
      <c r="CQ108" s="174"/>
      <c r="CR108" s="174"/>
      <c r="CS108" s="174"/>
      <c r="CT108" s="174"/>
      <c r="CU108" s="174"/>
      <c r="CV108" s="174"/>
      <c r="CW108" s="174"/>
      <c r="CX108" s="175"/>
      <c r="CY108" s="172"/>
      <c r="CZ108" s="172"/>
      <c r="DA108" s="172"/>
      <c r="DB108" s="172"/>
      <c r="DC108" s="172"/>
      <c r="DD108" s="172"/>
      <c r="DE108" s="172"/>
      <c r="DF108" s="172"/>
      <c r="DG108" s="172"/>
      <c r="DH108" s="172"/>
      <c r="DI108" s="172"/>
      <c r="DJ108" s="172"/>
      <c r="DK108" s="172"/>
      <c r="DL108" s="172"/>
      <c r="DM108" s="172"/>
      <c r="DN108" s="172"/>
      <c r="DO108" s="172"/>
      <c r="DP108" s="172"/>
      <c r="DQ108" s="172"/>
      <c r="DR108" s="172"/>
      <c r="DS108" s="172"/>
      <c r="DT108" s="172"/>
      <c r="DU108" s="172"/>
      <c r="DV108" s="172"/>
      <c r="DW108" s="172"/>
      <c r="DX108" s="172"/>
      <c r="DY108" s="172"/>
      <c r="DZ108" s="172"/>
      <c r="EA108" s="172"/>
      <c r="EB108" s="172"/>
      <c r="EC108" s="172"/>
      <c r="ED108" s="172"/>
      <c r="EE108" s="172"/>
      <c r="EF108" s="172"/>
      <c r="EG108" s="172"/>
      <c r="EH108" s="172"/>
      <c r="EI108" s="172"/>
      <c r="EJ108" s="172"/>
      <c r="EK108" s="172"/>
      <c r="EL108" s="172"/>
      <c r="EM108" s="172"/>
      <c r="EN108" s="172"/>
      <c r="EO108" s="172"/>
      <c r="EP108" s="172"/>
      <c r="EQ108" s="172"/>
      <c r="ER108" s="172"/>
      <c r="ES108" s="172"/>
      <c r="ET108" s="172"/>
      <c r="EU108" s="172"/>
      <c r="EV108" s="172"/>
      <c r="EW108" s="172"/>
      <c r="EX108" s="105"/>
      <c r="EY108" s="105"/>
      <c r="EZ108" s="105"/>
      <c r="FA108" s="105"/>
      <c r="FB108" s="105"/>
      <c r="FC108" s="105"/>
      <c r="FD108" s="105"/>
      <c r="FE108" s="105"/>
      <c r="FF108" s="105"/>
      <c r="FG108" s="105"/>
      <c r="FH108" s="105"/>
      <c r="FI108" s="105"/>
      <c r="FJ108" s="105"/>
      <c r="FK108" s="105"/>
      <c r="FL108" s="105"/>
      <c r="FM108" s="105"/>
      <c r="FN108" s="105"/>
      <c r="FO108" s="105"/>
      <c r="FP108" s="105"/>
      <c r="FQ108" s="105"/>
      <c r="FR108" s="105"/>
      <c r="FS108" s="105"/>
      <c r="FT108" s="105"/>
      <c r="FU108" s="105"/>
      <c r="FV108" s="105"/>
      <c r="FW108" s="105"/>
      <c r="FX108" s="105"/>
      <c r="FY108" s="105"/>
      <c r="FZ108" s="105"/>
      <c r="GA108" s="105"/>
      <c r="GB108" s="105"/>
      <c r="GC108" s="105"/>
      <c r="GD108" s="105"/>
      <c r="GE108" s="105"/>
      <c r="GF108" s="105"/>
      <c r="GG108" s="105"/>
      <c r="GH108" s="105"/>
      <c r="GI108" s="105"/>
      <c r="GJ108" s="105"/>
      <c r="GK108" s="105"/>
      <c r="GL108" s="105"/>
      <c r="GM108" s="105"/>
      <c r="GN108" s="105"/>
      <c r="GO108" s="105"/>
      <c r="GP108" s="105"/>
    </row>
    <row r="109" spans="1:198" s="108" customFormat="1" hidden="1" x14ac:dyDescent="0.15">
      <c r="A109" s="172"/>
      <c r="B109" s="172"/>
      <c r="C109" s="172"/>
      <c r="D109" s="173"/>
      <c r="E109" s="172"/>
      <c r="F109" s="172"/>
      <c r="G109" s="172"/>
      <c r="H109" s="172"/>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4"/>
      <c r="BI109" s="174"/>
      <c r="BJ109" s="174"/>
      <c r="BK109" s="174"/>
      <c r="BL109" s="174"/>
      <c r="BM109" s="174"/>
      <c r="BN109" s="174"/>
      <c r="BO109" s="174"/>
      <c r="BP109" s="174"/>
      <c r="BQ109" s="174"/>
      <c r="BR109" s="174"/>
      <c r="BS109" s="174"/>
      <c r="BT109" s="174"/>
      <c r="BU109" s="174"/>
      <c r="BV109" s="174"/>
      <c r="BW109" s="174"/>
      <c r="BX109" s="174"/>
      <c r="BY109" s="174"/>
      <c r="BZ109" s="174"/>
      <c r="CA109" s="174"/>
      <c r="CB109" s="174"/>
      <c r="CC109" s="174"/>
      <c r="CD109" s="174"/>
      <c r="CE109" s="174"/>
      <c r="CF109" s="174"/>
      <c r="CG109" s="174"/>
      <c r="CH109" s="174"/>
      <c r="CI109" s="174"/>
      <c r="CJ109" s="174"/>
      <c r="CK109" s="174"/>
      <c r="CL109" s="174"/>
      <c r="CM109" s="174"/>
      <c r="CN109" s="174"/>
      <c r="CO109" s="174"/>
      <c r="CP109" s="174"/>
      <c r="CQ109" s="174"/>
      <c r="CR109" s="174"/>
      <c r="CS109" s="174"/>
      <c r="CT109" s="174"/>
      <c r="CU109" s="174"/>
      <c r="CV109" s="174"/>
      <c r="CW109" s="174"/>
      <c r="CX109" s="175"/>
      <c r="CY109" s="172"/>
      <c r="CZ109" s="172"/>
      <c r="DA109" s="172"/>
      <c r="DB109" s="172"/>
      <c r="DC109" s="172"/>
      <c r="DD109" s="172"/>
      <c r="DE109" s="172"/>
      <c r="DF109" s="172"/>
      <c r="DG109" s="172"/>
      <c r="DH109" s="172"/>
      <c r="DI109" s="172"/>
      <c r="DJ109" s="172"/>
      <c r="DK109" s="172"/>
      <c r="DL109" s="172"/>
      <c r="DM109" s="172"/>
      <c r="DN109" s="172"/>
      <c r="DO109" s="172"/>
      <c r="DP109" s="172"/>
      <c r="DQ109" s="172"/>
      <c r="DR109" s="172"/>
      <c r="DS109" s="172"/>
      <c r="DT109" s="172"/>
      <c r="DU109" s="172"/>
      <c r="DV109" s="172"/>
      <c r="DW109" s="172"/>
      <c r="DX109" s="172"/>
      <c r="DY109" s="172"/>
      <c r="DZ109" s="172"/>
      <c r="EA109" s="172"/>
      <c r="EB109" s="172"/>
      <c r="EC109" s="172"/>
      <c r="ED109" s="172"/>
      <c r="EE109" s="172"/>
      <c r="EF109" s="172"/>
      <c r="EG109" s="172"/>
      <c r="EH109" s="172"/>
      <c r="EI109" s="172"/>
      <c r="EJ109" s="172"/>
      <c r="EK109" s="172"/>
      <c r="EL109" s="172"/>
      <c r="EM109" s="172"/>
      <c r="EN109" s="172"/>
      <c r="EO109" s="172"/>
      <c r="EP109" s="172"/>
      <c r="EQ109" s="172"/>
      <c r="ER109" s="172"/>
      <c r="ES109" s="172"/>
      <c r="ET109" s="172"/>
      <c r="EU109" s="172"/>
      <c r="EV109" s="172"/>
      <c r="EW109" s="172"/>
      <c r="EX109" s="105"/>
      <c r="EY109" s="105"/>
      <c r="EZ109" s="105"/>
      <c r="FA109" s="105"/>
      <c r="FB109" s="105"/>
      <c r="FC109" s="105"/>
      <c r="FD109" s="105"/>
      <c r="FE109" s="105"/>
      <c r="FF109" s="105"/>
      <c r="FG109" s="105"/>
      <c r="FH109" s="105"/>
      <c r="FI109" s="105"/>
      <c r="FJ109" s="105"/>
      <c r="FK109" s="105"/>
      <c r="FL109" s="105"/>
      <c r="FM109" s="105"/>
      <c r="FN109" s="105"/>
      <c r="FO109" s="105"/>
      <c r="FP109" s="105"/>
      <c r="FQ109" s="105"/>
      <c r="FR109" s="105"/>
      <c r="FS109" s="105"/>
      <c r="FT109" s="105"/>
      <c r="FU109" s="105"/>
      <c r="FV109" s="105"/>
      <c r="FW109" s="105"/>
      <c r="FX109" s="105"/>
      <c r="FY109" s="105"/>
      <c r="FZ109" s="105"/>
      <c r="GA109" s="105"/>
      <c r="GB109" s="105"/>
      <c r="GC109" s="105"/>
      <c r="GD109" s="105"/>
      <c r="GE109" s="105"/>
      <c r="GF109" s="105"/>
      <c r="GG109" s="105"/>
      <c r="GH109" s="105"/>
      <c r="GI109" s="105"/>
      <c r="GJ109" s="105"/>
      <c r="GK109" s="105"/>
      <c r="GL109" s="105"/>
      <c r="GM109" s="105"/>
      <c r="GN109" s="105"/>
      <c r="GO109" s="105"/>
      <c r="GP109" s="105"/>
    </row>
    <row r="110" spans="1:198" s="108" customFormat="1" hidden="1" x14ac:dyDescent="0.15">
      <c r="A110" s="172"/>
      <c r="B110" s="172"/>
      <c r="C110" s="172"/>
      <c r="D110" s="173"/>
      <c r="E110" s="172"/>
      <c r="F110" s="172"/>
      <c r="G110" s="172"/>
      <c r="H110" s="172"/>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174"/>
      <c r="BI110" s="174"/>
      <c r="BJ110" s="174"/>
      <c r="BK110" s="174"/>
      <c r="BL110" s="174"/>
      <c r="BM110" s="174"/>
      <c r="BN110" s="174"/>
      <c r="BO110" s="174"/>
      <c r="BP110" s="174"/>
      <c r="BQ110" s="174"/>
      <c r="BR110" s="174"/>
      <c r="BS110" s="174"/>
      <c r="BT110" s="174"/>
      <c r="BU110" s="174"/>
      <c r="BV110" s="174"/>
      <c r="BW110" s="174"/>
      <c r="BX110" s="174"/>
      <c r="BY110" s="174"/>
      <c r="BZ110" s="174"/>
      <c r="CA110" s="174"/>
      <c r="CB110" s="174"/>
      <c r="CC110" s="174"/>
      <c r="CD110" s="174"/>
      <c r="CE110" s="174"/>
      <c r="CF110" s="174"/>
      <c r="CG110" s="174"/>
      <c r="CH110" s="174"/>
      <c r="CI110" s="174"/>
      <c r="CJ110" s="174"/>
      <c r="CK110" s="174"/>
      <c r="CL110" s="174"/>
      <c r="CM110" s="174"/>
      <c r="CN110" s="174"/>
      <c r="CO110" s="174"/>
      <c r="CP110" s="174"/>
      <c r="CQ110" s="174"/>
      <c r="CR110" s="174"/>
      <c r="CS110" s="174"/>
      <c r="CT110" s="174"/>
      <c r="CU110" s="174"/>
      <c r="CV110" s="174"/>
      <c r="CW110" s="174"/>
      <c r="CX110" s="175"/>
      <c r="CY110" s="172"/>
      <c r="CZ110" s="172"/>
      <c r="DA110" s="172"/>
      <c r="DB110" s="172"/>
      <c r="DC110" s="172"/>
      <c r="DD110" s="172"/>
      <c r="DE110" s="172"/>
      <c r="DF110" s="172"/>
      <c r="DG110" s="172"/>
      <c r="DH110" s="172"/>
      <c r="DI110" s="172"/>
      <c r="DJ110" s="172"/>
      <c r="DK110" s="172"/>
      <c r="DL110" s="172"/>
      <c r="DM110" s="172"/>
      <c r="DN110" s="172"/>
      <c r="DO110" s="172"/>
      <c r="DP110" s="172"/>
      <c r="DQ110" s="172"/>
      <c r="DR110" s="172"/>
      <c r="DS110" s="172"/>
      <c r="DT110" s="172"/>
      <c r="DU110" s="172"/>
      <c r="DV110" s="172"/>
      <c r="DW110" s="172"/>
      <c r="DX110" s="172"/>
      <c r="DY110" s="172"/>
      <c r="DZ110" s="172"/>
      <c r="EA110" s="172"/>
      <c r="EB110" s="172"/>
      <c r="EC110" s="172"/>
      <c r="ED110" s="172"/>
      <c r="EE110" s="172"/>
      <c r="EF110" s="172"/>
      <c r="EG110" s="172"/>
      <c r="EH110" s="172"/>
      <c r="EI110" s="172"/>
      <c r="EJ110" s="172"/>
      <c r="EK110" s="172"/>
      <c r="EL110" s="172"/>
      <c r="EM110" s="172"/>
      <c r="EN110" s="172"/>
      <c r="EO110" s="172"/>
      <c r="EP110" s="172"/>
      <c r="EQ110" s="172"/>
      <c r="ER110" s="172"/>
      <c r="ES110" s="172"/>
      <c r="ET110" s="172"/>
      <c r="EU110" s="172"/>
      <c r="EV110" s="172"/>
      <c r="EW110" s="172"/>
      <c r="EX110" s="105"/>
      <c r="EY110" s="105"/>
      <c r="EZ110" s="105"/>
      <c r="FA110" s="105"/>
      <c r="FB110" s="105"/>
      <c r="FC110" s="105"/>
      <c r="FD110" s="105"/>
      <c r="FE110" s="105"/>
      <c r="FF110" s="105"/>
      <c r="FG110" s="105"/>
      <c r="FH110" s="105"/>
      <c r="FI110" s="105"/>
      <c r="FJ110" s="105"/>
      <c r="FK110" s="105"/>
      <c r="FL110" s="105"/>
      <c r="FM110" s="105"/>
      <c r="FN110" s="105"/>
      <c r="FO110" s="105"/>
      <c r="FP110" s="105"/>
      <c r="FQ110" s="105"/>
      <c r="FR110" s="105"/>
      <c r="FS110" s="105"/>
      <c r="FT110" s="105"/>
      <c r="FU110" s="105"/>
      <c r="FV110" s="105"/>
      <c r="FW110" s="105"/>
      <c r="FX110" s="105"/>
      <c r="FY110" s="105"/>
      <c r="FZ110" s="105"/>
      <c r="GA110" s="105"/>
      <c r="GB110" s="105"/>
      <c r="GC110" s="105"/>
      <c r="GD110" s="105"/>
      <c r="GE110" s="105"/>
      <c r="GF110" s="105"/>
      <c r="GG110" s="105"/>
      <c r="GH110" s="105"/>
      <c r="GI110" s="105"/>
      <c r="GJ110" s="105"/>
      <c r="GK110" s="105"/>
      <c r="GL110" s="105"/>
      <c r="GM110" s="105"/>
      <c r="GN110" s="105"/>
      <c r="GO110" s="105"/>
      <c r="GP110" s="105"/>
    </row>
    <row r="111" spans="1:198" s="108" customFormat="1" hidden="1" x14ac:dyDescent="0.15">
      <c r="A111" s="172"/>
      <c r="B111" s="172"/>
      <c r="C111" s="172"/>
      <c r="D111" s="173"/>
      <c r="E111" s="172"/>
      <c r="F111" s="172"/>
      <c r="G111" s="172"/>
      <c r="H111" s="172"/>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c r="BH111" s="174"/>
      <c r="BI111" s="174"/>
      <c r="BJ111" s="174"/>
      <c r="BK111" s="174"/>
      <c r="BL111" s="174"/>
      <c r="BM111" s="174"/>
      <c r="BN111" s="174"/>
      <c r="BO111" s="174"/>
      <c r="BP111" s="174"/>
      <c r="BQ111" s="174"/>
      <c r="BR111" s="174"/>
      <c r="BS111" s="174"/>
      <c r="BT111" s="174"/>
      <c r="BU111" s="174"/>
      <c r="BV111" s="174"/>
      <c r="BW111" s="174"/>
      <c r="BX111" s="174"/>
      <c r="BY111" s="174"/>
      <c r="BZ111" s="174"/>
      <c r="CA111" s="174"/>
      <c r="CB111" s="174"/>
      <c r="CC111" s="174"/>
      <c r="CD111" s="174"/>
      <c r="CE111" s="174"/>
      <c r="CF111" s="174"/>
      <c r="CG111" s="174"/>
      <c r="CH111" s="174"/>
      <c r="CI111" s="174"/>
      <c r="CJ111" s="174"/>
      <c r="CK111" s="174"/>
      <c r="CL111" s="174"/>
      <c r="CM111" s="174"/>
      <c r="CN111" s="174"/>
      <c r="CO111" s="174"/>
      <c r="CP111" s="174"/>
      <c r="CQ111" s="174"/>
      <c r="CR111" s="174"/>
      <c r="CS111" s="174"/>
      <c r="CT111" s="174"/>
      <c r="CU111" s="174"/>
      <c r="CV111" s="174"/>
      <c r="CW111" s="174"/>
      <c r="CX111" s="175"/>
      <c r="CY111" s="172"/>
      <c r="CZ111" s="172"/>
      <c r="DA111" s="172"/>
      <c r="DB111" s="172"/>
      <c r="DC111" s="172"/>
      <c r="DD111" s="172"/>
      <c r="DE111" s="172"/>
      <c r="DF111" s="172"/>
      <c r="DG111" s="172"/>
      <c r="DH111" s="172"/>
      <c r="DI111" s="172"/>
      <c r="DJ111" s="172"/>
      <c r="DK111" s="172"/>
      <c r="DL111" s="172"/>
      <c r="DM111" s="172"/>
      <c r="DN111" s="172"/>
      <c r="DO111" s="172"/>
      <c r="DP111" s="172"/>
      <c r="DQ111" s="172"/>
      <c r="DR111" s="172"/>
      <c r="DS111" s="172"/>
      <c r="DT111" s="172"/>
      <c r="DU111" s="172"/>
      <c r="DV111" s="172"/>
      <c r="DW111" s="172"/>
      <c r="DX111" s="172"/>
      <c r="DY111" s="172"/>
      <c r="DZ111" s="172"/>
      <c r="EA111" s="172"/>
      <c r="EB111" s="172"/>
      <c r="EC111" s="172"/>
      <c r="ED111" s="172"/>
      <c r="EE111" s="172"/>
      <c r="EF111" s="172"/>
      <c r="EG111" s="172"/>
      <c r="EH111" s="172"/>
      <c r="EI111" s="172"/>
      <c r="EJ111" s="172"/>
      <c r="EK111" s="172"/>
      <c r="EL111" s="172"/>
      <c r="EM111" s="172"/>
      <c r="EN111" s="172"/>
      <c r="EO111" s="172"/>
      <c r="EP111" s="172"/>
      <c r="EQ111" s="172"/>
      <c r="ER111" s="172"/>
      <c r="ES111" s="172"/>
      <c r="ET111" s="172"/>
      <c r="EU111" s="172"/>
      <c r="EV111" s="172"/>
      <c r="EW111" s="172"/>
      <c r="EX111" s="105"/>
      <c r="EY111" s="105"/>
      <c r="EZ111" s="105"/>
      <c r="FA111" s="105"/>
      <c r="FB111" s="105"/>
      <c r="FC111" s="105"/>
      <c r="FD111" s="105"/>
      <c r="FE111" s="105"/>
      <c r="FF111" s="105"/>
      <c r="FG111" s="105"/>
      <c r="FH111" s="105"/>
      <c r="FI111" s="105"/>
      <c r="FJ111" s="105"/>
      <c r="FK111" s="105"/>
      <c r="FL111" s="105"/>
      <c r="FM111" s="105"/>
      <c r="FN111" s="105"/>
      <c r="FO111" s="105"/>
      <c r="FP111" s="105"/>
      <c r="FQ111" s="105"/>
      <c r="FR111" s="105"/>
      <c r="FS111" s="105"/>
      <c r="FT111" s="105"/>
      <c r="FU111" s="105"/>
      <c r="FV111" s="105"/>
      <c r="FW111" s="105"/>
      <c r="FX111" s="105"/>
      <c r="FY111" s="105"/>
      <c r="FZ111" s="105"/>
      <c r="GA111" s="105"/>
      <c r="GB111" s="105"/>
      <c r="GC111" s="105"/>
      <c r="GD111" s="105"/>
      <c r="GE111" s="105"/>
      <c r="GF111" s="105"/>
      <c r="GG111" s="105"/>
      <c r="GH111" s="105"/>
      <c r="GI111" s="105"/>
      <c r="GJ111" s="105"/>
      <c r="GK111" s="105"/>
      <c r="GL111" s="105"/>
      <c r="GM111" s="105"/>
      <c r="GN111" s="105"/>
      <c r="GO111" s="105"/>
      <c r="GP111" s="105"/>
    </row>
    <row r="112" spans="1:198" s="108" customFormat="1" hidden="1" x14ac:dyDescent="0.15">
      <c r="A112" s="172"/>
      <c r="B112" s="172"/>
      <c r="C112" s="172"/>
      <c r="D112" s="173"/>
      <c r="E112" s="172"/>
      <c r="F112" s="172"/>
      <c r="G112" s="172"/>
      <c r="H112" s="172"/>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c r="BH112" s="174"/>
      <c r="BI112" s="174"/>
      <c r="BJ112" s="174"/>
      <c r="BK112" s="174"/>
      <c r="BL112" s="174"/>
      <c r="BM112" s="174"/>
      <c r="BN112" s="174"/>
      <c r="BO112" s="174"/>
      <c r="BP112" s="174"/>
      <c r="BQ112" s="174"/>
      <c r="BR112" s="174"/>
      <c r="BS112" s="174"/>
      <c r="BT112" s="174"/>
      <c r="BU112" s="174"/>
      <c r="BV112" s="174"/>
      <c r="BW112" s="174"/>
      <c r="BX112" s="174"/>
      <c r="BY112" s="174"/>
      <c r="BZ112" s="174"/>
      <c r="CA112" s="174"/>
      <c r="CB112" s="174"/>
      <c r="CC112" s="174"/>
      <c r="CD112" s="174"/>
      <c r="CE112" s="174"/>
      <c r="CF112" s="174"/>
      <c r="CG112" s="174"/>
      <c r="CH112" s="174"/>
      <c r="CI112" s="174"/>
      <c r="CJ112" s="174"/>
      <c r="CK112" s="174"/>
      <c r="CL112" s="174"/>
      <c r="CM112" s="174"/>
      <c r="CN112" s="174"/>
      <c r="CO112" s="174"/>
      <c r="CP112" s="174"/>
      <c r="CQ112" s="174"/>
      <c r="CR112" s="174"/>
      <c r="CS112" s="174"/>
      <c r="CT112" s="174"/>
      <c r="CU112" s="174"/>
      <c r="CV112" s="174"/>
      <c r="CW112" s="174"/>
      <c r="CX112" s="175"/>
      <c r="CY112" s="172"/>
      <c r="CZ112" s="172"/>
      <c r="DA112" s="172"/>
      <c r="DB112" s="172"/>
      <c r="DC112" s="172"/>
      <c r="DD112" s="172"/>
      <c r="DE112" s="172"/>
      <c r="DF112" s="172"/>
      <c r="DG112" s="172"/>
      <c r="DH112" s="172"/>
      <c r="DI112" s="172"/>
      <c r="DJ112" s="172"/>
      <c r="DK112" s="172"/>
      <c r="DL112" s="172"/>
      <c r="DM112" s="172"/>
      <c r="DN112" s="172"/>
      <c r="DO112" s="172"/>
      <c r="DP112" s="172"/>
      <c r="DQ112" s="172"/>
      <c r="DR112" s="172"/>
      <c r="DS112" s="172"/>
      <c r="DT112" s="172"/>
      <c r="DU112" s="172"/>
      <c r="DV112" s="172"/>
      <c r="DW112" s="172"/>
      <c r="DX112" s="172"/>
      <c r="DY112" s="172"/>
      <c r="DZ112" s="172"/>
      <c r="EA112" s="172"/>
      <c r="EB112" s="172"/>
      <c r="EC112" s="172"/>
      <c r="ED112" s="172"/>
      <c r="EE112" s="172"/>
      <c r="EF112" s="172"/>
      <c r="EG112" s="172"/>
      <c r="EH112" s="172"/>
      <c r="EI112" s="172"/>
      <c r="EJ112" s="172"/>
      <c r="EK112" s="172"/>
      <c r="EL112" s="172"/>
      <c r="EM112" s="172"/>
      <c r="EN112" s="172"/>
      <c r="EO112" s="172"/>
      <c r="EP112" s="172"/>
      <c r="EQ112" s="172"/>
      <c r="ER112" s="172"/>
      <c r="ES112" s="172"/>
      <c r="ET112" s="172"/>
      <c r="EU112" s="172"/>
      <c r="EV112" s="172"/>
      <c r="EW112" s="172"/>
      <c r="EX112" s="105"/>
      <c r="EY112" s="105"/>
      <c r="EZ112" s="105"/>
      <c r="FA112" s="105"/>
      <c r="FB112" s="105"/>
      <c r="FC112" s="105"/>
      <c r="FD112" s="105"/>
      <c r="FE112" s="105"/>
      <c r="FF112" s="105"/>
      <c r="FG112" s="105"/>
      <c r="FH112" s="105"/>
      <c r="FI112" s="105"/>
      <c r="FJ112" s="105"/>
      <c r="FK112" s="105"/>
      <c r="FL112" s="105"/>
      <c r="FM112" s="105"/>
      <c r="FN112" s="105"/>
      <c r="FO112" s="105"/>
      <c r="FP112" s="105"/>
      <c r="FQ112" s="105"/>
      <c r="FR112" s="105"/>
      <c r="FS112" s="105"/>
      <c r="FT112" s="105"/>
      <c r="FU112" s="105"/>
      <c r="FV112" s="105"/>
      <c r="FW112" s="105"/>
      <c r="FX112" s="105"/>
      <c r="FY112" s="105"/>
      <c r="FZ112" s="105"/>
      <c r="GA112" s="105"/>
      <c r="GB112" s="105"/>
      <c r="GC112" s="105"/>
      <c r="GD112" s="105"/>
      <c r="GE112" s="105"/>
      <c r="GF112" s="105"/>
      <c r="GG112" s="105"/>
      <c r="GH112" s="105"/>
      <c r="GI112" s="105"/>
      <c r="GJ112" s="105"/>
      <c r="GK112" s="105"/>
      <c r="GL112" s="105"/>
      <c r="GM112" s="105"/>
      <c r="GN112" s="105"/>
      <c r="GO112" s="105"/>
      <c r="GP112" s="105"/>
    </row>
    <row r="113" spans="1:198" s="108" customFormat="1" hidden="1" x14ac:dyDescent="0.15">
      <c r="A113" s="172"/>
      <c r="B113" s="172"/>
      <c r="C113" s="172"/>
      <c r="D113" s="173"/>
      <c r="E113" s="172"/>
      <c r="F113" s="172"/>
      <c r="G113" s="172"/>
      <c r="H113" s="172"/>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c r="BH113" s="174"/>
      <c r="BI113" s="174"/>
      <c r="BJ113" s="174"/>
      <c r="BK113" s="174"/>
      <c r="BL113" s="174"/>
      <c r="BM113" s="174"/>
      <c r="BN113" s="174"/>
      <c r="BO113" s="174"/>
      <c r="BP113" s="174"/>
      <c r="BQ113" s="174"/>
      <c r="BR113" s="174"/>
      <c r="BS113" s="174"/>
      <c r="BT113" s="174"/>
      <c r="BU113" s="174"/>
      <c r="BV113" s="174"/>
      <c r="BW113" s="174"/>
      <c r="BX113" s="174"/>
      <c r="BY113" s="174"/>
      <c r="BZ113" s="174"/>
      <c r="CA113" s="174"/>
      <c r="CB113" s="174"/>
      <c r="CC113" s="174"/>
      <c r="CD113" s="174"/>
      <c r="CE113" s="174"/>
      <c r="CF113" s="174"/>
      <c r="CG113" s="174"/>
      <c r="CH113" s="174"/>
      <c r="CI113" s="174"/>
      <c r="CJ113" s="174"/>
      <c r="CK113" s="174"/>
      <c r="CL113" s="174"/>
      <c r="CM113" s="174"/>
      <c r="CN113" s="174"/>
      <c r="CO113" s="174"/>
      <c r="CP113" s="174"/>
      <c r="CQ113" s="174"/>
      <c r="CR113" s="174"/>
      <c r="CS113" s="174"/>
      <c r="CT113" s="174"/>
      <c r="CU113" s="174"/>
      <c r="CV113" s="174"/>
      <c r="CW113" s="174"/>
      <c r="CX113" s="175"/>
      <c r="CY113" s="172"/>
      <c r="CZ113" s="172"/>
      <c r="DA113" s="172"/>
      <c r="DB113" s="172"/>
      <c r="DC113" s="172"/>
      <c r="DD113" s="172"/>
      <c r="DE113" s="172"/>
      <c r="DF113" s="172"/>
      <c r="DG113" s="172"/>
      <c r="DH113" s="172"/>
      <c r="DI113" s="172"/>
      <c r="DJ113" s="172"/>
      <c r="DK113" s="172"/>
      <c r="DL113" s="172"/>
      <c r="DM113" s="172"/>
      <c r="DN113" s="172"/>
      <c r="DO113" s="172"/>
      <c r="DP113" s="172"/>
      <c r="DQ113" s="172"/>
      <c r="DR113" s="172"/>
      <c r="DS113" s="172"/>
      <c r="DT113" s="172"/>
      <c r="DU113" s="172"/>
      <c r="DV113" s="172"/>
      <c r="DW113" s="172"/>
      <c r="DX113" s="172"/>
      <c r="DY113" s="172"/>
      <c r="DZ113" s="172"/>
      <c r="EA113" s="172"/>
      <c r="EB113" s="172"/>
      <c r="EC113" s="172"/>
      <c r="ED113" s="172"/>
      <c r="EE113" s="172"/>
      <c r="EF113" s="172"/>
      <c r="EG113" s="172"/>
      <c r="EH113" s="172"/>
      <c r="EI113" s="172"/>
      <c r="EJ113" s="172"/>
      <c r="EK113" s="172"/>
      <c r="EL113" s="172"/>
      <c r="EM113" s="172"/>
      <c r="EN113" s="172"/>
      <c r="EO113" s="172"/>
      <c r="EP113" s="172"/>
      <c r="EQ113" s="172"/>
      <c r="ER113" s="172"/>
      <c r="ES113" s="172"/>
      <c r="ET113" s="172"/>
      <c r="EU113" s="172"/>
      <c r="EV113" s="172"/>
      <c r="EW113" s="172"/>
      <c r="EX113" s="105"/>
      <c r="EY113" s="105"/>
      <c r="EZ113" s="105"/>
      <c r="FA113" s="105"/>
      <c r="FB113" s="105"/>
      <c r="FC113" s="105"/>
      <c r="FD113" s="105"/>
      <c r="FE113" s="105"/>
      <c r="FF113" s="105"/>
      <c r="FG113" s="105"/>
      <c r="FH113" s="105"/>
      <c r="FI113" s="105"/>
      <c r="FJ113" s="105"/>
      <c r="FK113" s="105"/>
      <c r="FL113" s="105"/>
      <c r="FM113" s="105"/>
      <c r="FN113" s="105"/>
      <c r="FO113" s="105"/>
      <c r="FP113" s="105"/>
      <c r="FQ113" s="105"/>
      <c r="FR113" s="105"/>
      <c r="FS113" s="105"/>
      <c r="FT113" s="105"/>
      <c r="FU113" s="105"/>
      <c r="FV113" s="105"/>
      <c r="FW113" s="105"/>
      <c r="FX113" s="105"/>
      <c r="FY113" s="105"/>
      <c r="FZ113" s="105"/>
      <c r="GA113" s="105"/>
      <c r="GB113" s="105"/>
      <c r="GC113" s="105"/>
      <c r="GD113" s="105"/>
      <c r="GE113" s="105"/>
      <c r="GF113" s="105"/>
      <c r="GG113" s="105"/>
      <c r="GH113" s="105"/>
      <c r="GI113" s="105"/>
      <c r="GJ113" s="105"/>
      <c r="GK113" s="105"/>
      <c r="GL113" s="105"/>
      <c r="GM113" s="105"/>
      <c r="GN113" s="105"/>
      <c r="GO113" s="105"/>
      <c r="GP113" s="105"/>
    </row>
    <row r="114" spans="1:198" s="108" customFormat="1" hidden="1" x14ac:dyDescent="0.15">
      <c r="A114" s="172"/>
      <c r="B114" s="172"/>
      <c r="C114" s="172"/>
      <c r="D114" s="173"/>
      <c r="E114" s="172"/>
      <c r="F114" s="172"/>
      <c r="G114" s="172"/>
      <c r="H114" s="172"/>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I114" s="174"/>
      <c r="BJ114" s="174"/>
      <c r="BK114" s="174"/>
      <c r="BL114" s="174"/>
      <c r="BM114" s="174"/>
      <c r="BN114" s="174"/>
      <c r="BO114" s="174"/>
      <c r="BP114" s="174"/>
      <c r="BQ114" s="174"/>
      <c r="BR114" s="174"/>
      <c r="BS114" s="174"/>
      <c r="BT114" s="174"/>
      <c r="BU114" s="174"/>
      <c r="BV114" s="174"/>
      <c r="BW114" s="174"/>
      <c r="BX114" s="174"/>
      <c r="BY114" s="174"/>
      <c r="BZ114" s="174"/>
      <c r="CA114" s="174"/>
      <c r="CB114" s="174"/>
      <c r="CC114" s="174"/>
      <c r="CD114" s="174"/>
      <c r="CE114" s="174"/>
      <c r="CF114" s="174"/>
      <c r="CG114" s="174"/>
      <c r="CH114" s="174"/>
      <c r="CI114" s="174"/>
      <c r="CJ114" s="174"/>
      <c r="CK114" s="174"/>
      <c r="CL114" s="174"/>
      <c r="CM114" s="174"/>
      <c r="CN114" s="174"/>
      <c r="CO114" s="174"/>
      <c r="CP114" s="174"/>
      <c r="CQ114" s="174"/>
      <c r="CR114" s="174"/>
      <c r="CS114" s="174"/>
      <c r="CT114" s="174"/>
      <c r="CU114" s="174"/>
      <c r="CV114" s="174"/>
      <c r="CW114" s="174"/>
      <c r="CX114" s="175"/>
      <c r="CY114" s="172"/>
      <c r="CZ114" s="172"/>
      <c r="DA114" s="172"/>
      <c r="DB114" s="172"/>
      <c r="DC114" s="172"/>
      <c r="DD114" s="172"/>
      <c r="DE114" s="172"/>
      <c r="DF114" s="172"/>
      <c r="DG114" s="172"/>
      <c r="DH114" s="172"/>
      <c r="DI114" s="172"/>
      <c r="DJ114" s="172"/>
      <c r="DK114" s="172"/>
      <c r="DL114" s="172"/>
      <c r="DM114" s="172"/>
      <c r="DN114" s="172"/>
      <c r="DO114" s="172"/>
      <c r="DP114" s="172"/>
      <c r="DQ114" s="172"/>
      <c r="DR114" s="172"/>
      <c r="DS114" s="172"/>
      <c r="DT114" s="172"/>
      <c r="DU114" s="172"/>
      <c r="DV114" s="172"/>
      <c r="DW114" s="172"/>
      <c r="DX114" s="172"/>
      <c r="DY114" s="172"/>
      <c r="DZ114" s="172"/>
      <c r="EA114" s="172"/>
      <c r="EB114" s="172"/>
      <c r="EC114" s="172"/>
      <c r="ED114" s="172"/>
      <c r="EE114" s="172"/>
      <c r="EF114" s="172"/>
      <c r="EG114" s="172"/>
      <c r="EH114" s="172"/>
      <c r="EI114" s="172"/>
      <c r="EJ114" s="172"/>
      <c r="EK114" s="172"/>
      <c r="EL114" s="172"/>
      <c r="EM114" s="172"/>
      <c r="EN114" s="172"/>
      <c r="EO114" s="172"/>
      <c r="EP114" s="172"/>
      <c r="EQ114" s="172"/>
      <c r="ER114" s="172"/>
      <c r="ES114" s="172"/>
      <c r="ET114" s="172"/>
      <c r="EU114" s="172"/>
      <c r="EV114" s="172"/>
      <c r="EW114" s="172"/>
      <c r="EX114" s="105"/>
      <c r="EY114" s="105"/>
      <c r="EZ114" s="105"/>
      <c r="FA114" s="105"/>
      <c r="FB114" s="105"/>
      <c r="FC114" s="105"/>
      <c r="FD114" s="105"/>
      <c r="FE114" s="105"/>
      <c r="FF114" s="105"/>
      <c r="FG114" s="105"/>
      <c r="FH114" s="105"/>
      <c r="FI114" s="105"/>
      <c r="FJ114" s="105"/>
      <c r="FK114" s="105"/>
      <c r="FL114" s="105"/>
      <c r="FM114" s="105"/>
      <c r="FN114" s="105"/>
      <c r="FO114" s="105"/>
      <c r="FP114" s="105"/>
      <c r="FQ114" s="105"/>
      <c r="FR114" s="105"/>
      <c r="FS114" s="105"/>
      <c r="FT114" s="105"/>
      <c r="FU114" s="105"/>
      <c r="FV114" s="105"/>
      <c r="FW114" s="105"/>
      <c r="FX114" s="105"/>
      <c r="FY114" s="105"/>
      <c r="FZ114" s="105"/>
      <c r="GA114" s="105"/>
      <c r="GB114" s="105"/>
      <c r="GC114" s="105"/>
      <c r="GD114" s="105"/>
      <c r="GE114" s="105"/>
      <c r="GF114" s="105"/>
      <c r="GG114" s="105"/>
      <c r="GH114" s="105"/>
      <c r="GI114" s="105"/>
      <c r="GJ114" s="105"/>
      <c r="GK114" s="105"/>
      <c r="GL114" s="105"/>
      <c r="GM114" s="105"/>
      <c r="GN114" s="105"/>
      <c r="GO114" s="105"/>
      <c r="GP114" s="105"/>
    </row>
    <row r="115" spans="1:198" s="108" customFormat="1" hidden="1" x14ac:dyDescent="0.15">
      <c r="A115" s="172"/>
      <c r="B115" s="172"/>
      <c r="C115" s="172"/>
      <c r="D115" s="173"/>
      <c r="E115" s="172"/>
      <c r="F115" s="172"/>
      <c r="G115" s="172"/>
      <c r="H115" s="172"/>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I115" s="174"/>
      <c r="BJ115" s="174"/>
      <c r="BK115" s="174"/>
      <c r="BL115" s="174"/>
      <c r="BM115" s="174"/>
      <c r="BN115" s="174"/>
      <c r="BO115" s="174"/>
      <c r="BP115" s="174"/>
      <c r="BQ115" s="174"/>
      <c r="BR115" s="174"/>
      <c r="BS115" s="174"/>
      <c r="BT115" s="174"/>
      <c r="BU115" s="174"/>
      <c r="BV115" s="174"/>
      <c r="BW115" s="174"/>
      <c r="BX115" s="174"/>
      <c r="BY115" s="174"/>
      <c r="BZ115" s="174"/>
      <c r="CA115" s="174"/>
      <c r="CB115" s="174"/>
      <c r="CC115" s="174"/>
      <c r="CD115" s="174"/>
      <c r="CE115" s="174"/>
      <c r="CF115" s="174"/>
      <c r="CG115" s="174"/>
      <c r="CH115" s="174"/>
      <c r="CI115" s="174"/>
      <c r="CJ115" s="174"/>
      <c r="CK115" s="174"/>
      <c r="CL115" s="174"/>
      <c r="CM115" s="174"/>
      <c r="CN115" s="174"/>
      <c r="CO115" s="174"/>
      <c r="CP115" s="174"/>
      <c r="CQ115" s="174"/>
      <c r="CR115" s="174"/>
      <c r="CS115" s="174"/>
      <c r="CT115" s="174"/>
      <c r="CU115" s="174"/>
      <c r="CV115" s="174"/>
      <c r="CW115" s="174"/>
      <c r="CX115" s="175"/>
      <c r="CY115" s="172"/>
      <c r="CZ115" s="172"/>
      <c r="DA115" s="172"/>
      <c r="DB115" s="172"/>
      <c r="DC115" s="172"/>
      <c r="DD115" s="172"/>
      <c r="DE115" s="172"/>
      <c r="DF115" s="172"/>
      <c r="DG115" s="172"/>
      <c r="DH115" s="172"/>
      <c r="DI115" s="172"/>
      <c r="DJ115" s="172"/>
      <c r="DK115" s="172"/>
      <c r="DL115" s="172"/>
      <c r="DM115" s="172"/>
      <c r="DN115" s="172"/>
      <c r="DO115" s="172"/>
      <c r="DP115" s="172"/>
      <c r="DQ115" s="172"/>
      <c r="DR115" s="172"/>
      <c r="DS115" s="172"/>
      <c r="DT115" s="172"/>
      <c r="DU115" s="172"/>
      <c r="DV115" s="172"/>
      <c r="DW115" s="172"/>
      <c r="DX115" s="172"/>
      <c r="DY115" s="172"/>
      <c r="DZ115" s="172"/>
      <c r="EA115" s="172"/>
      <c r="EB115" s="172"/>
      <c r="EC115" s="172"/>
      <c r="ED115" s="172"/>
      <c r="EE115" s="172"/>
      <c r="EF115" s="172"/>
      <c r="EG115" s="172"/>
      <c r="EH115" s="172"/>
      <c r="EI115" s="172"/>
      <c r="EJ115" s="172"/>
      <c r="EK115" s="172"/>
      <c r="EL115" s="172"/>
      <c r="EM115" s="172"/>
      <c r="EN115" s="172"/>
      <c r="EO115" s="172"/>
      <c r="EP115" s="172"/>
      <c r="EQ115" s="172"/>
      <c r="ER115" s="172"/>
      <c r="ES115" s="172"/>
      <c r="ET115" s="172"/>
      <c r="EU115" s="172"/>
      <c r="EV115" s="172"/>
      <c r="EW115" s="172"/>
      <c r="EX115" s="105"/>
      <c r="EY115" s="105"/>
      <c r="EZ115" s="105"/>
      <c r="FA115" s="105"/>
      <c r="FB115" s="105"/>
      <c r="FC115" s="105"/>
      <c r="FD115" s="105"/>
      <c r="FE115" s="105"/>
      <c r="FF115" s="105"/>
      <c r="FG115" s="105"/>
      <c r="FH115" s="105"/>
      <c r="FI115" s="105"/>
      <c r="FJ115" s="105"/>
      <c r="FK115" s="105"/>
      <c r="FL115" s="105"/>
      <c r="FM115" s="105"/>
      <c r="FN115" s="105"/>
      <c r="FO115" s="105"/>
      <c r="FP115" s="105"/>
      <c r="FQ115" s="105"/>
      <c r="FR115" s="105"/>
      <c r="FS115" s="105"/>
      <c r="FT115" s="105"/>
      <c r="FU115" s="105"/>
      <c r="FV115" s="105"/>
      <c r="FW115" s="105"/>
      <c r="FX115" s="105"/>
      <c r="FY115" s="105"/>
      <c r="FZ115" s="105"/>
      <c r="GA115" s="105"/>
      <c r="GB115" s="105"/>
      <c r="GC115" s="105"/>
      <c r="GD115" s="105"/>
      <c r="GE115" s="105"/>
      <c r="GF115" s="105"/>
      <c r="GG115" s="105"/>
      <c r="GH115" s="105"/>
      <c r="GI115" s="105"/>
      <c r="GJ115" s="105"/>
      <c r="GK115" s="105"/>
      <c r="GL115" s="105"/>
      <c r="GM115" s="105"/>
      <c r="GN115" s="105"/>
      <c r="GO115" s="105"/>
      <c r="GP115" s="105"/>
    </row>
    <row r="116" spans="1:198" s="108" customFormat="1" hidden="1" x14ac:dyDescent="0.15">
      <c r="A116" s="172"/>
      <c r="B116" s="172"/>
      <c r="C116" s="172"/>
      <c r="D116" s="173"/>
      <c r="E116" s="172"/>
      <c r="F116" s="172"/>
      <c r="G116" s="172"/>
      <c r="H116" s="172"/>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174"/>
      <c r="BI116" s="174"/>
      <c r="BJ116" s="174"/>
      <c r="BK116" s="174"/>
      <c r="BL116" s="174"/>
      <c r="BM116" s="174"/>
      <c r="BN116" s="174"/>
      <c r="BO116" s="174"/>
      <c r="BP116" s="174"/>
      <c r="BQ116" s="174"/>
      <c r="BR116" s="174"/>
      <c r="BS116" s="174"/>
      <c r="BT116" s="174"/>
      <c r="BU116" s="174"/>
      <c r="BV116" s="174"/>
      <c r="BW116" s="174"/>
      <c r="BX116" s="174"/>
      <c r="BY116" s="174"/>
      <c r="BZ116" s="174"/>
      <c r="CA116" s="174"/>
      <c r="CB116" s="174"/>
      <c r="CC116" s="174"/>
      <c r="CD116" s="174"/>
      <c r="CE116" s="174"/>
      <c r="CF116" s="174"/>
      <c r="CG116" s="174"/>
      <c r="CH116" s="174"/>
      <c r="CI116" s="174"/>
      <c r="CJ116" s="174"/>
      <c r="CK116" s="174"/>
      <c r="CL116" s="174"/>
      <c r="CM116" s="174"/>
      <c r="CN116" s="174"/>
      <c r="CO116" s="174"/>
      <c r="CP116" s="174"/>
      <c r="CQ116" s="174"/>
      <c r="CR116" s="174"/>
      <c r="CS116" s="174"/>
      <c r="CT116" s="174"/>
      <c r="CU116" s="174"/>
      <c r="CV116" s="174"/>
      <c r="CW116" s="174"/>
      <c r="CX116" s="175"/>
      <c r="CY116" s="172"/>
      <c r="CZ116" s="172"/>
      <c r="DA116" s="172"/>
      <c r="DB116" s="172"/>
      <c r="DC116" s="172"/>
      <c r="DD116" s="172"/>
      <c r="DE116" s="172"/>
      <c r="DF116" s="172"/>
      <c r="DG116" s="172"/>
      <c r="DH116" s="172"/>
      <c r="DI116" s="172"/>
      <c r="DJ116" s="172"/>
      <c r="DK116" s="172"/>
      <c r="DL116" s="172"/>
      <c r="DM116" s="172"/>
      <c r="DN116" s="172"/>
      <c r="DO116" s="172"/>
      <c r="DP116" s="172"/>
      <c r="DQ116" s="172"/>
      <c r="DR116" s="172"/>
      <c r="DS116" s="172"/>
      <c r="DT116" s="172"/>
      <c r="DU116" s="172"/>
      <c r="DV116" s="172"/>
      <c r="DW116" s="172"/>
      <c r="DX116" s="172"/>
      <c r="DY116" s="172"/>
      <c r="DZ116" s="172"/>
      <c r="EA116" s="172"/>
      <c r="EB116" s="172"/>
      <c r="EC116" s="172"/>
      <c r="ED116" s="172"/>
      <c r="EE116" s="172"/>
      <c r="EF116" s="172"/>
      <c r="EG116" s="172"/>
      <c r="EH116" s="172"/>
      <c r="EI116" s="172"/>
      <c r="EJ116" s="172"/>
      <c r="EK116" s="172"/>
      <c r="EL116" s="172"/>
      <c r="EM116" s="172"/>
      <c r="EN116" s="172"/>
      <c r="EO116" s="172"/>
      <c r="EP116" s="172"/>
      <c r="EQ116" s="172"/>
      <c r="ER116" s="172"/>
      <c r="ES116" s="172"/>
      <c r="ET116" s="172"/>
      <c r="EU116" s="172"/>
      <c r="EV116" s="172"/>
      <c r="EW116" s="172"/>
      <c r="EX116" s="105"/>
      <c r="EY116" s="105"/>
      <c r="EZ116" s="105"/>
      <c r="FA116" s="105"/>
      <c r="FB116" s="105"/>
      <c r="FC116" s="105"/>
      <c r="FD116" s="105"/>
      <c r="FE116" s="105"/>
      <c r="FF116" s="105"/>
      <c r="FG116" s="105"/>
      <c r="FH116" s="105"/>
      <c r="FI116" s="105"/>
      <c r="FJ116" s="105"/>
      <c r="FK116" s="105"/>
      <c r="FL116" s="105"/>
      <c r="FM116" s="105"/>
      <c r="FN116" s="105"/>
      <c r="FO116" s="105"/>
      <c r="FP116" s="105"/>
      <c r="FQ116" s="105"/>
      <c r="FR116" s="105"/>
      <c r="FS116" s="105"/>
      <c r="FT116" s="105"/>
      <c r="FU116" s="105"/>
      <c r="FV116" s="105"/>
      <c r="FW116" s="105"/>
      <c r="FX116" s="105"/>
      <c r="FY116" s="105"/>
      <c r="FZ116" s="105"/>
      <c r="GA116" s="105"/>
      <c r="GB116" s="105"/>
      <c r="GC116" s="105"/>
      <c r="GD116" s="105"/>
      <c r="GE116" s="105"/>
      <c r="GF116" s="105"/>
      <c r="GG116" s="105"/>
      <c r="GH116" s="105"/>
      <c r="GI116" s="105"/>
      <c r="GJ116" s="105"/>
      <c r="GK116" s="105"/>
      <c r="GL116" s="105"/>
      <c r="GM116" s="105"/>
      <c r="GN116" s="105"/>
      <c r="GO116" s="105"/>
      <c r="GP116" s="105"/>
    </row>
    <row r="117" spans="1:198" s="108" customFormat="1" hidden="1" x14ac:dyDescent="0.15">
      <c r="A117" s="172"/>
      <c r="B117" s="172"/>
      <c r="C117" s="172"/>
      <c r="D117" s="173"/>
      <c r="E117" s="172"/>
      <c r="F117" s="172"/>
      <c r="G117" s="172"/>
      <c r="H117" s="172"/>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c r="CB117" s="174"/>
      <c r="CC117" s="174"/>
      <c r="CD117" s="174"/>
      <c r="CE117" s="174"/>
      <c r="CF117" s="174"/>
      <c r="CG117" s="174"/>
      <c r="CH117" s="174"/>
      <c r="CI117" s="174"/>
      <c r="CJ117" s="174"/>
      <c r="CK117" s="174"/>
      <c r="CL117" s="174"/>
      <c r="CM117" s="174"/>
      <c r="CN117" s="174"/>
      <c r="CO117" s="174"/>
      <c r="CP117" s="174"/>
      <c r="CQ117" s="174"/>
      <c r="CR117" s="174"/>
      <c r="CS117" s="174"/>
      <c r="CT117" s="174"/>
      <c r="CU117" s="174"/>
      <c r="CV117" s="174"/>
      <c r="CW117" s="174"/>
      <c r="CX117" s="175"/>
      <c r="CY117" s="172"/>
      <c r="CZ117" s="172"/>
      <c r="DA117" s="172"/>
      <c r="DB117" s="172"/>
      <c r="DC117" s="172"/>
      <c r="DD117" s="172"/>
      <c r="DE117" s="172"/>
      <c r="DF117" s="172"/>
      <c r="DG117" s="172"/>
      <c r="DH117" s="172"/>
      <c r="DI117" s="172"/>
      <c r="DJ117" s="172"/>
      <c r="DK117" s="172"/>
      <c r="DL117" s="172"/>
      <c r="DM117" s="172"/>
      <c r="DN117" s="172"/>
      <c r="DO117" s="172"/>
      <c r="DP117" s="172"/>
      <c r="DQ117" s="172"/>
      <c r="DR117" s="172"/>
      <c r="DS117" s="172"/>
      <c r="DT117" s="172"/>
      <c r="DU117" s="172"/>
      <c r="DV117" s="172"/>
      <c r="DW117" s="172"/>
      <c r="DX117" s="172"/>
      <c r="DY117" s="172"/>
      <c r="DZ117" s="172"/>
      <c r="EA117" s="172"/>
      <c r="EB117" s="172"/>
      <c r="EC117" s="172"/>
      <c r="ED117" s="172"/>
      <c r="EE117" s="172"/>
      <c r="EF117" s="172"/>
      <c r="EG117" s="172"/>
      <c r="EH117" s="172"/>
      <c r="EI117" s="172"/>
      <c r="EJ117" s="172"/>
      <c r="EK117" s="172"/>
      <c r="EL117" s="172"/>
      <c r="EM117" s="172"/>
      <c r="EN117" s="172"/>
      <c r="EO117" s="172"/>
      <c r="EP117" s="172"/>
      <c r="EQ117" s="172"/>
      <c r="ER117" s="172"/>
      <c r="ES117" s="172"/>
      <c r="ET117" s="172"/>
      <c r="EU117" s="172"/>
      <c r="EV117" s="172"/>
      <c r="EW117" s="172"/>
      <c r="EX117" s="105"/>
      <c r="EY117" s="105"/>
      <c r="EZ117" s="105"/>
      <c r="FA117" s="105"/>
      <c r="FB117" s="105"/>
      <c r="FC117" s="105"/>
      <c r="FD117" s="105"/>
      <c r="FE117" s="105"/>
      <c r="FF117" s="105"/>
      <c r="FG117" s="105"/>
      <c r="FH117" s="105"/>
      <c r="FI117" s="105"/>
      <c r="FJ117" s="105"/>
      <c r="FK117" s="105"/>
      <c r="FL117" s="105"/>
      <c r="FM117" s="105"/>
      <c r="FN117" s="105"/>
      <c r="FO117" s="105"/>
      <c r="FP117" s="105"/>
      <c r="FQ117" s="105"/>
      <c r="FR117" s="105"/>
      <c r="FS117" s="105"/>
      <c r="FT117" s="105"/>
      <c r="FU117" s="105"/>
      <c r="FV117" s="105"/>
      <c r="FW117" s="105"/>
      <c r="FX117" s="105"/>
      <c r="FY117" s="105"/>
      <c r="FZ117" s="105"/>
      <c r="GA117" s="105"/>
      <c r="GB117" s="105"/>
      <c r="GC117" s="105"/>
      <c r="GD117" s="105"/>
      <c r="GE117" s="105"/>
      <c r="GF117" s="105"/>
      <c r="GG117" s="105"/>
      <c r="GH117" s="105"/>
      <c r="GI117" s="105"/>
      <c r="GJ117" s="105"/>
      <c r="GK117" s="105"/>
      <c r="GL117" s="105"/>
      <c r="GM117" s="105"/>
      <c r="GN117" s="105"/>
      <c r="GO117" s="105"/>
      <c r="GP117" s="105"/>
    </row>
    <row r="118" spans="1:198" s="108" customFormat="1" hidden="1" x14ac:dyDescent="0.15">
      <c r="A118" s="172"/>
      <c r="B118" s="172"/>
      <c r="C118" s="172"/>
      <c r="D118" s="173"/>
      <c r="E118" s="172"/>
      <c r="F118" s="172"/>
      <c r="G118" s="172"/>
      <c r="H118" s="172"/>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4"/>
      <c r="BR118" s="174"/>
      <c r="BS118" s="174"/>
      <c r="BT118" s="174"/>
      <c r="BU118" s="174"/>
      <c r="BV118" s="174"/>
      <c r="BW118" s="174"/>
      <c r="BX118" s="174"/>
      <c r="BY118" s="174"/>
      <c r="BZ118" s="174"/>
      <c r="CA118" s="174"/>
      <c r="CB118" s="174"/>
      <c r="CC118" s="174"/>
      <c r="CD118" s="174"/>
      <c r="CE118" s="174"/>
      <c r="CF118" s="174"/>
      <c r="CG118" s="174"/>
      <c r="CH118" s="174"/>
      <c r="CI118" s="174"/>
      <c r="CJ118" s="174"/>
      <c r="CK118" s="174"/>
      <c r="CL118" s="174"/>
      <c r="CM118" s="174"/>
      <c r="CN118" s="174"/>
      <c r="CO118" s="174"/>
      <c r="CP118" s="174"/>
      <c r="CQ118" s="174"/>
      <c r="CR118" s="174"/>
      <c r="CS118" s="174"/>
      <c r="CT118" s="174"/>
      <c r="CU118" s="174"/>
      <c r="CV118" s="174"/>
      <c r="CW118" s="174"/>
      <c r="CX118" s="175"/>
      <c r="CY118" s="172"/>
      <c r="CZ118" s="172"/>
      <c r="DA118" s="172"/>
      <c r="DB118" s="172"/>
      <c r="DC118" s="172"/>
      <c r="DD118" s="172"/>
      <c r="DE118" s="172"/>
      <c r="DF118" s="172"/>
      <c r="DG118" s="172"/>
      <c r="DH118" s="172"/>
      <c r="DI118" s="172"/>
      <c r="DJ118" s="172"/>
      <c r="DK118" s="172"/>
      <c r="DL118" s="172"/>
      <c r="DM118" s="172"/>
      <c r="DN118" s="172"/>
      <c r="DO118" s="172"/>
      <c r="DP118" s="172"/>
      <c r="DQ118" s="172"/>
      <c r="DR118" s="172"/>
      <c r="DS118" s="172"/>
      <c r="DT118" s="172"/>
      <c r="DU118" s="172"/>
      <c r="DV118" s="172"/>
      <c r="DW118" s="172"/>
      <c r="DX118" s="172"/>
      <c r="DY118" s="172"/>
      <c r="DZ118" s="172"/>
      <c r="EA118" s="172"/>
      <c r="EB118" s="172"/>
      <c r="EC118" s="172"/>
      <c r="ED118" s="172"/>
      <c r="EE118" s="172"/>
      <c r="EF118" s="172"/>
      <c r="EG118" s="172"/>
      <c r="EH118" s="172"/>
      <c r="EI118" s="172"/>
      <c r="EJ118" s="172"/>
      <c r="EK118" s="172"/>
      <c r="EL118" s="172"/>
      <c r="EM118" s="172"/>
      <c r="EN118" s="172"/>
      <c r="EO118" s="172"/>
      <c r="EP118" s="172"/>
      <c r="EQ118" s="172"/>
      <c r="ER118" s="172"/>
      <c r="ES118" s="172"/>
      <c r="ET118" s="172"/>
      <c r="EU118" s="172"/>
      <c r="EV118" s="172"/>
      <c r="EW118" s="172"/>
      <c r="EX118" s="105"/>
      <c r="EY118" s="105"/>
      <c r="EZ118" s="105"/>
      <c r="FA118" s="105"/>
      <c r="FB118" s="105"/>
      <c r="FC118" s="105"/>
      <c r="FD118" s="105"/>
      <c r="FE118" s="105"/>
      <c r="FF118" s="105"/>
      <c r="FG118" s="105"/>
      <c r="FH118" s="105"/>
      <c r="FI118" s="105"/>
      <c r="FJ118" s="105"/>
      <c r="FK118" s="105"/>
      <c r="FL118" s="105"/>
      <c r="FM118" s="105"/>
      <c r="FN118" s="105"/>
      <c r="FO118" s="105"/>
      <c r="FP118" s="105"/>
      <c r="FQ118" s="105"/>
      <c r="FR118" s="105"/>
      <c r="FS118" s="105"/>
      <c r="FT118" s="105"/>
      <c r="FU118" s="105"/>
      <c r="FV118" s="105"/>
      <c r="FW118" s="105"/>
      <c r="FX118" s="105"/>
      <c r="FY118" s="105"/>
      <c r="FZ118" s="105"/>
      <c r="GA118" s="105"/>
      <c r="GB118" s="105"/>
      <c r="GC118" s="105"/>
      <c r="GD118" s="105"/>
      <c r="GE118" s="105"/>
      <c r="GF118" s="105"/>
      <c r="GG118" s="105"/>
      <c r="GH118" s="105"/>
      <c r="GI118" s="105"/>
      <c r="GJ118" s="105"/>
      <c r="GK118" s="105"/>
      <c r="GL118" s="105"/>
      <c r="GM118" s="105"/>
      <c r="GN118" s="105"/>
      <c r="GO118" s="105"/>
      <c r="GP118" s="105"/>
    </row>
    <row r="119" spans="1:198" s="108" customFormat="1" hidden="1" x14ac:dyDescent="0.15">
      <c r="A119" s="172"/>
      <c r="B119" s="172"/>
      <c r="C119" s="172"/>
      <c r="D119" s="173"/>
      <c r="E119" s="172"/>
      <c r="F119" s="172"/>
      <c r="G119" s="172"/>
      <c r="H119" s="172"/>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c r="CF119" s="174"/>
      <c r="CG119" s="174"/>
      <c r="CH119" s="174"/>
      <c r="CI119" s="174"/>
      <c r="CJ119" s="174"/>
      <c r="CK119" s="174"/>
      <c r="CL119" s="174"/>
      <c r="CM119" s="174"/>
      <c r="CN119" s="174"/>
      <c r="CO119" s="174"/>
      <c r="CP119" s="174"/>
      <c r="CQ119" s="174"/>
      <c r="CR119" s="174"/>
      <c r="CS119" s="174"/>
      <c r="CT119" s="174"/>
      <c r="CU119" s="174"/>
      <c r="CV119" s="174"/>
      <c r="CW119" s="174"/>
      <c r="CX119" s="175"/>
      <c r="CY119" s="172"/>
      <c r="CZ119" s="172"/>
      <c r="DA119" s="172"/>
      <c r="DB119" s="172"/>
      <c r="DC119" s="172"/>
      <c r="DD119" s="172"/>
      <c r="DE119" s="172"/>
      <c r="DF119" s="172"/>
      <c r="DG119" s="172"/>
      <c r="DH119" s="172"/>
      <c r="DI119" s="172"/>
      <c r="DJ119" s="172"/>
      <c r="DK119" s="172"/>
      <c r="DL119" s="172"/>
      <c r="DM119" s="172"/>
      <c r="DN119" s="172"/>
      <c r="DO119" s="172"/>
      <c r="DP119" s="172"/>
      <c r="DQ119" s="172"/>
      <c r="DR119" s="172"/>
      <c r="DS119" s="172"/>
      <c r="DT119" s="172"/>
      <c r="DU119" s="172"/>
      <c r="DV119" s="172"/>
      <c r="DW119" s="172"/>
      <c r="DX119" s="172"/>
      <c r="DY119" s="172"/>
      <c r="DZ119" s="172"/>
      <c r="EA119" s="172"/>
      <c r="EB119" s="172"/>
      <c r="EC119" s="172"/>
      <c r="ED119" s="172"/>
      <c r="EE119" s="172"/>
      <c r="EF119" s="172"/>
      <c r="EG119" s="172"/>
      <c r="EH119" s="172"/>
      <c r="EI119" s="172"/>
      <c r="EJ119" s="172"/>
      <c r="EK119" s="172"/>
      <c r="EL119" s="172"/>
      <c r="EM119" s="172"/>
      <c r="EN119" s="172"/>
      <c r="EO119" s="172"/>
      <c r="EP119" s="172"/>
      <c r="EQ119" s="172"/>
      <c r="ER119" s="172"/>
      <c r="ES119" s="172"/>
      <c r="ET119" s="172"/>
      <c r="EU119" s="172"/>
      <c r="EV119" s="172"/>
      <c r="EW119" s="172"/>
      <c r="EX119" s="105"/>
      <c r="EY119" s="105"/>
      <c r="EZ119" s="105"/>
      <c r="FA119" s="105"/>
      <c r="FB119" s="105"/>
      <c r="FC119" s="105"/>
      <c r="FD119" s="105"/>
      <c r="FE119" s="105"/>
      <c r="FF119" s="105"/>
      <c r="FG119" s="105"/>
      <c r="FH119" s="105"/>
      <c r="FI119" s="105"/>
      <c r="FJ119" s="105"/>
      <c r="FK119" s="105"/>
      <c r="FL119" s="105"/>
      <c r="FM119" s="105"/>
      <c r="FN119" s="105"/>
      <c r="FO119" s="105"/>
      <c r="FP119" s="105"/>
      <c r="FQ119" s="105"/>
      <c r="FR119" s="105"/>
      <c r="FS119" s="105"/>
      <c r="FT119" s="105"/>
      <c r="FU119" s="105"/>
      <c r="FV119" s="105"/>
      <c r="FW119" s="105"/>
      <c r="FX119" s="105"/>
      <c r="FY119" s="105"/>
      <c r="FZ119" s="105"/>
      <c r="GA119" s="105"/>
      <c r="GB119" s="105"/>
      <c r="GC119" s="105"/>
      <c r="GD119" s="105"/>
      <c r="GE119" s="105"/>
      <c r="GF119" s="105"/>
      <c r="GG119" s="105"/>
      <c r="GH119" s="105"/>
      <c r="GI119" s="105"/>
      <c r="GJ119" s="105"/>
      <c r="GK119" s="105"/>
      <c r="GL119" s="105"/>
      <c r="GM119" s="105"/>
      <c r="GN119" s="105"/>
      <c r="GO119" s="105"/>
      <c r="GP119" s="105"/>
    </row>
    <row r="120" spans="1:198" s="108" customFormat="1" hidden="1" x14ac:dyDescent="0.15">
      <c r="A120" s="172"/>
      <c r="B120" s="172"/>
      <c r="C120" s="172"/>
      <c r="D120" s="173"/>
      <c r="E120" s="172"/>
      <c r="F120" s="172"/>
      <c r="G120" s="172"/>
      <c r="H120" s="172"/>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4"/>
      <c r="BQ120" s="174"/>
      <c r="BR120" s="174"/>
      <c r="BS120" s="174"/>
      <c r="BT120" s="174"/>
      <c r="BU120" s="174"/>
      <c r="BV120" s="174"/>
      <c r="BW120" s="174"/>
      <c r="BX120" s="174"/>
      <c r="BY120" s="174"/>
      <c r="BZ120" s="174"/>
      <c r="CA120" s="174"/>
      <c r="CB120" s="174"/>
      <c r="CC120" s="174"/>
      <c r="CD120" s="174"/>
      <c r="CE120" s="174"/>
      <c r="CF120" s="174"/>
      <c r="CG120" s="174"/>
      <c r="CH120" s="174"/>
      <c r="CI120" s="174"/>
      <c r="CJ120" s="174"/>
      <c r="CK120" s="174"/>
      <c r="CL120" s="174"/>
      <c r="CM120" s="174"/>
      <c r="CN120" s="174"/>
      <c r="CO120" s="174"/>
      <c r="CP120" s="174"/>
      <c r="CQ120" s="174"/>
      <c r="CR120" s="174"/>
      <c r="CS120" s="174"/>
      <c r="CT120" s="174"/>
      <c r="CU120" s="174"/>
      <c r="CV120" s="174"/>
      <c r="CW120" s="174"/>
      <c r="CX120" s="175"/>
      <c r="CY120" s="172"/>
      <c r="CZ120" s="172"/>
      <c r="DA120" s="172"/>
      <c r="DB120" s="172"/>
      <c r="DC120" s="172"/>
      <c r="DD120" s="172"/>
      <c r="DE120" s="172"/>
      <c r="DF120" s="172"/>
      <c r="DG120" s="172"/>
      <c r="DH120" s="172"/>
      <c r="DI120" s="172"/>
      <c r="DJ120" s="172"/>
      <c r="DK120" s="172"/>
      <c r="DL120" s="172"/>
      <c r="DM120" s="172"/>
      <c r="DN120" s="172"/>
      <c r="DO120" s="172"/>
      <c r="DP120" s="172"/>
      <c r="DQ120" s="172"/>
      <c r="DR120" s="172"/>
      <c r="DS120" s="172"/>
      <c r="DT120" s="172"/>
      <c r="DU120" s="172"/>
      <c r="DV120" s="172"/>
      <c r="DW120" s="172"/>
      <c r="DX120" s="172"/>
      <c r="DY120" s="172"/>
      <c r="DZ120" s="172"/>
      <c r="EA120" s="172"/>
      <c r="EB120" s="172"/>
      <c r="EC120" s="172"/>
      <c r="ED120" s="172"/>
      <c r="EE120" s="172"/>
      <c r="EF120" s="172"/>
      <c r="EG120" s="172"/>
      <c r="EH120" s="172"/>
      <c r="EI120" s="172"/>
      <c r="EJ120" s="172"/>
      <c r="EK120" s="172"/>
      <c r="EL120" s="172"/>
      <c r="EM120" s="172"/>
      <c r="EN120" s="172"/>
      <c r="EO120" s="172"/>
      <c r="EP120" s="172"/>
      <c r="EQ120" s="172"/>
      <c r="ER120" s="172"/>
      <c r="ES120" s="172"/>
      <c r="ET120" s="172"/>
      <c r="EU120" s="172"/>
      <c r="EV120" s="172"/>
      <c r="EW120" s="172"/>
      <c r="EX120" s="105"/>
      <c r="EY120" s="105"/>
      <c r="EZ120" s="105"/>
      <c r="FA120" s="105"/>
      <c r="FB120" s="105"/>
      <c r="FC120" s="105"/>
      <c r="FD120" s="105"/>
      <c r="FE120" s="105"/>
      <c r="FF120" s="105"/>
      <c r="FG120" s="105"/>
      <c r="FH120" s="105"/>
      <c r="FI120" s="105"/>
      <c r="FJ120" s="105"/>
      <c r="FK120" s="105"/>
      <c r="FL120" s="105"/>
      <c r="FM120" s="105"/>
      <c r="FN120" s="105"/>
      <c r="FO120" s="105"/>
      <c r="FP120" s="105"/>
      <c r="FQ120" s="105"/>
      <c r="FR120" s="105"/>
      <c r="FS120" s="105"/>
      <c r="FT120" s="105"/>
      <c r="FU120" s="105"/>
      <c r="FV120" s="105"/>
      <c r="FW120" s="105"/>
      <c r="FX120" s="105"/>
      <c r="FY120" s="105"/>
      <c r="FZ120" s="105"/>
      <c r="GA120" s="105"/>
      <c r="GB120" s="105"/>
      <c r="GC120" s="105"/>
      <c r="GD120" s="105"/>
      <c r="GE120" s="105"/>
      <c r="GF120" s="105"/>
      <c r="GG120" s="105"/>
      <c r="GH120" s="105"/>
      <c r="GI120" s="105"/>
      <c r="GJ120" s="105"/>
      <c r="GK120" s="105"/>
      <c r="GL120" s="105"/>
      <c r="GM120" s="105"/>
      <c r="GN120" s="105"/>
      <c r="GO120" s="105"/>
      <c r="GP120" s="105"/>
    </row>
    <row r="121" spans="1:198" s="108" customFormat="1" hidden="1" x14ac:dyDescent="0.15">
      <c r="A121" s="105"/>
      <c r="B121" s="105"/>
      <c r="C121" s="105"/>
      <c r="D121" s="10"/>
      <c r="E121" s="105"/>
      <c r="F121" s="105"/>
      <c r="G121" s="105"/>
      <c r="H121" s="105"/>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06"/>
      <c r="BZ121" s="106"/>
      <c r="CA121" s="106"/>
      <c r="CB121" s="106"/>
      <c r="CC121" s="106"/>
      <c r="CD121" s="106"/>
      <c r="CE121" s="106"/>
      <c r="CF121" s="106"/>
      <c r="CG121" s="106"/>
      <c r="CH121" s="106"/>
      <c r="CI121" s="106"/>
      <c r="CJ121" s="106"/>
      <c r="CK121" s="106"/>
      <c r="CL121" s="106"/>
      <c r="CM121" s="106"/>
      <c r="CN121" s="106"/>
      <c r="CO121" s="106"/>
      <c r="CP121" s="106"/>
      <c r="CQ121" s="106"/>
      <c r="CR121" s="106"/>
      <c r="CS121" s="106"/>
      <c r="CT121" s="106"/>
      <c r="CU121" s="106"/>
      <c r="CV121" s="106"/>
      <c r="CW121" s="106"/>
      <c r="CX121" s="107"/>
      <c r="CY121" s="105"/>
      <c r="CZ121" s="105"/>
      <c r="DA121" s="105"/>
      <c r="DB121" s="105"/>
      <c r="DC121" s="105"/>
      <c r="DD121" s="105"/>
      <c r="DE121" s="105"/>
      <c r="DF121" s="105"/>
      <c r="DG121" s="105"/>
      <c r="DH121" s="105"/>
      <c r="DI121" s="105"/>
      <c r="DJ121" s="105"/>
      <c r="DK121" s="105"/>
      <c r="DL121" s="105"/>
      <c r="DM121" s="105"/>
      <c r="DN121" s="105"/>
      <c r="DO121" s="105"/>
      <c r="DP121" s="105"/>
      <c r="DQ121" s="105"/>
      <c r="DR121" s="105"/>
      <c r="DS121" s="105"/>
      <c r="DT121" s="105"/>
      <c r="DU121" s="105"/>
      <c r="DV121" s="105"/>
      <c r="DW121" s="105"/>
      <c r="DX121" s="105"/>
      <c r="DY121" s="105"/>
      <c r="DZ121" s="105"/>
      <c r="EA121" s="105"/>
      <c r="EB121" s="105"/>
      <c r="EC121" s="105"/>
      <c r="ED121" s="105"/>
      <c r="EE121" s="105"/>
      <c r="EF121" s="105"/>
      <c r="EG121" s="105"/>
      <c r="EH121" s="105"/>
      <c r="EI121" s="105"/>
      <c r="EJ121" s="105"/>
      <c r="EK121" s="105"/>
      <c r="EL121" s="105"/>
      <c r="EM121" s="105"/>
      <c r="EN121" s="105"/>
      <c r="EO121" s="105"/>
      <c r="EP121" s="105"/>
      <c r="EQ121" s="105"/>
      <c r="ER121" s="105"/>
      <c r="ES121" s="105"/>
      <c r="ET121" s="105"/>
      <c r="EU121" s="105"/>
      <c r="EV121" s="105"/>
      <c r="EW121" s="105"/>
      <c r="EX121" s="105"/>
      <c r="EY121" s="105"/>
      <c r="EZ121" s="105"/>
      <c r="FA121" s="105"/>
      <c r="FB121" s="105"/>
      <c r="FC121" s="105"/>
      <c r="FD121" s="105"/>
      <c r="FE121" s="105"/>
      <c r="FF121" s="105"/>
      <c r="FG121" s="105"/>
      <c r="FH121" s="105"/>
      <c r="FI121" s="105"/>
      <c r="FJ121" s="105"/>
      <c r="FK121" s="105"/>
      <c r="FL121" s="105"/>
      <c r="FM121" s="105"/>
      <c r="FN121" s="105"/>
      <c r="FO121" s="105"/>
      <c r="FP121" s="105"/>
      <c r="FQ121" s="105"/>
      <c r="FR121" s="105"/>
      <c r="FS121" s="105"/>
      <c r="FT121" s="105"/>
      <c r="FU121" s="105"/>
      <c r="FV121" s="105"/>
      <c r="FW121" s="105"/>
      <c r="FX121" s="105"/>
      <c r="FY121" s="105"/>
      <c r="FZ121" s="105"/>
      <c r="GA121" s="105"/>
      <c r="GB121" s="105"/>
      <c r="GC121" s="105"/>
      <c r="GD121" s="105"/>
      <c r="GE121" s="105"/>
      <c r="GF121" s="105"/>
      <c r="GG121" s="105"/>
      <c r="GH121" s="105"/>
      <c r="GI121" s="105"/>
      <c r="GJ121" s="105"/>
      <c r="GK121" s="105"/>
      <c r="GL121" s="105"/>
      <c r="GM121" s="105"/>
      <c r="GN121" s="105"/>
      <c r="GO121" s="105"/>
      <c r="GP121" s="105"/>
    </row>
  </sheetData>
  <sheetProtection sheet="1" objects="1" scenarios="1"/>
  <mergeCells count="510">
    <mergeCell ref="AR20:AT20"/>
    <mergeCell ref="AU20:BB20"/>
    <mergeCell ref="BS49:CJ49"/>
    <mergeCell ref="CC59:CE59"/>
    <mergeCell ref="BT59:BZ59"/>
    <mergeCell ref="AB59:AD59"/>
    <mergeCell ref="V42:BB43"/>
    <mergeCell ref="V48:X48"/>
    <mergeCell ref="AP57:BB57"/>
    <mergeCell ref="BS28:BT28"/>
    <mergeCell ref="BQ22:BS22"/>
    <mergeCell ref="N22:Y22"/>
    <mergeCell ref="N23:Y23"/>
    <mergeCell ref="N24:Y24"/>
    <mergeCell ref="Z22:AA22"/>
    <mergeCell ref="O47:T48"/>
    <mergeCell ref="V47:X47"/>
    <mergeCell ref="I41:CX41"/>
    <mergeCell ref="BC42:BE53"/>
    <mergeCell ref="AP31:AQ31"/>
    <mergeCell ref="V50:X50"/>
    <mergeCell ref="CB47:CD47"/>
    <mergeCell ref="Z47:BB48"/>
    <mergeCell ref="BC57:BZ57"/>
    <mergeCell ref="CR22:CX22"/>
    <mergeCell ref="CA22:CB22"/>
    <mergeCell ref="CO22:CQ22"/>
    <mergeCell ref="BO24:BZ24"/>
    <mergeCell ref="CM23:CN23"/>
    <mergeCell ref="CW27:CX28"/>
    <mergeCell ref="N60:Y60"/>
    <mergeCell ref="BT22:BZ22"/>
    <mergeCell ref="K58:M58"/>
    <mergeCell ref="K59:M59"/>
    <mergeCell ref="AZ27:BB27"/>
    <mergeCell ref="O28:X28"/>
    <mergeCell ref="Z31:AG31"/>
    <mergeCell ref="AP27:AY27"/>
    <mergeCell ref="CH47:CJ47"/>
    <mergeCell ref="BQ27:BR28"/>
    <mergeCell ref="BT33:CU33"/>
    <mergeCell ref="BT35:CU35"/>
    <mergeCell ref="BX43:BY43"/>
    <mergeCell ref="BF42:CJ42"/>
    <mergeCell ref="BZ43:CI43"/>
    <mergeCell ref="BC34:BK35"/>
    <mergeCell ref="AV35:BB35"/>
    <mergeCell ref="I36:CX36"/>
    <mergeCell ref="I73:AO73"/>
    <mergeCell ref="J45:AD45"/>
    <mergeCell ref="AN44:BA44"/>
    <mergeCell ref="AP33:AQ33"/>
    <mergeCell ref="AH32:AO34"/>
    <mergeCell ref="I63:J63"/>
    <mergeCell ref="K63:M63"/>
    <mergeCell ref="N63:Y63"/>
    <mergeCell ref="AB63:AD64"/>
    <mergeCell ref="AE63:AO64"/>
    <mergeCell ref="N58:Y58"/>
    <mergeCell ref="Z58:AA58"/>
    <mergeCell ref="AP70:AQ70"/>
    <mergeCell ref="AR70:BB70"/>
    <mergeCell ref="AP69:AQ69"/>
    <mergeCell ref="AR69:BB69"/>
    <mergeCell ref="AG66:AH66"/>
    <mergeCell ref="AE60:AO60"/>
    <mergeCell ref="Z60:AA60"/>
    <mergeCell ref="AP58:AQ58"/>
    <mergeCell ref="AR58:AT58"/>
    <mergeCell ref="AE59:AO59"/>
    <mergeCell ref="AP62:BB63"/>
    <mergeCell ref="Y51:AD51"/>
    <mergeCell ref="D3:F3"/>
    <mergeCell ref="D4:F6"/>
    <mergeCell ref="I27:J28"/>
    <mergeCell ref="Z32:AG34"/>
    <mergeCell ref="AP28:AQ28"/>
    <mergeCell ref="AR28:AT28"/>
    <mergeCell ref="AP35:AU35"/>
    <mergeCell ref="N25:Y25"/>
    <mergeCell ref="Z30:AO30"/>
    <mergeCell ref="I29:AO29"/>
    <mergeCell ref="N27:Y27"/>
    <mergeCell ref="Z28:AB28"/>
    <mergeCell ref="K26:M26"/>
    <mergeCell ref="AR30:BB30"/>
    <mergeCell ref="I26:J26"/>
    <mergeCell ref="AP34:AQ34"/>
    <mergeCell ref="AR34:BB34"/>
    <mergeCell ref="AB21:AD21"/>
    <mergeCell ref="AX28:AY28"/>
    <mergeCell ref="AB20:AD20"/>
    <mergeCell ref="N21:Y21"/>
    <mergeCell ref="AR21:AT21"/>
    <mergeCell ref="AU21:BB21"/>
    <mergeCell ref="AE20:AO20"/>
    <mergeCell ref="I62:J62"/>
    <mergeCell ref="Z61:AA62"/>
    <mergeCell ref="K60:M60"/>
    <mergeCell ref="K61:M61"/>
    <mergeCell ref="AB58:AD58"/>
    <mergeCell ref="N26:Y26"/>
    <mergeCell ref="K22:M22"/>
    <mergeCell ref="K23:M23"/>
    <mergeCell ref="K24:M24"/>
    <mergeCell ref="AB23:AD24"/>
    <mergeCell ref="Q54:W56"/>
    <mergeCell ref="X54:BB56"/>
    <mergeCell ref="I42:U43"/>
    <mergeCell ref="I58:J58"/>
    <mergeCell ref="AC28:AF28"/>
    <mergeCell ref="AU28:AW28"/>
    <mergeCell ref="AZ28:BB28"/>
    <mergeCell ref="AH31:AO31"/>
    <mergeCell ref="Z25:AA26"/>
    <mergeCell ref="I24:J24"/>
    <mergeCell ref="AB25:AD26"/>
    <mergeCell ref="N59:Y59"/>
    <mergeCell ref="I57:Y57"/>
    <mergeCell ref="V49:X49"/>
    <mergeCell ref="BS50:CJ51"/>
    <mergeCell ref="Z57:AO57"/>
    <mergeCell ref="AE58:AO58"/>
    <mergeCell ref="BH60:BN60"/>
    <mergeCell ref="BW54:CF55"/>
    <mergeCell ref="BY56:BZ56"/>
    <mergeCell ref="CA59:CB59"/>
    <mergeCell ref="CG56:CJ56"/>
    <mergeCell ref="BO56:BP56"/>
    <mergeCell ref="BT60:BZ60"/>
    <mergeCell ref="AB60:AD60"/>
    <mergeCell ref="CA58:CL58"/>
    <mergeCell ref="CF59:CL59"/>
    <mergeCell ref="BG56:BH56"/>
    <mergeCell ref="BI56:BJ56"/>
    <mergeCell ref="BQ60:BS60"/>
    <mergeCell ref="Z49:BB50"/>
    <mergeCell ref="BC54:BL55"/>
    <mergeCell ref="BC56:BD56"/>
    <mergeCell ref="BO58:BZ58"/>
    <mergeCell ref="BC58:BN58"/>
    <mergeCell ref="CR60:CX60"/>
    <mergeCell ref="CR59:CX59"/>
    <mergeCell ref="BF52:CX53"/>
    <mergeCell ref="CM59:CN59"/>
    <mergeCell ref="BC61:BD61"/>
    <mergeCell ref="CA61:CB61"/>
    <mergeCell ref="BT61:BZ61"/>
    <mergeCell ref="CF60:CL60"/>
    <mergeCell ref="CM58:CX58"/>
    <mergeCell ref="CL55:CX55"/>
    <mergeCell ref="CL56:CX56"/>
    <mergeCell ref="CG54:CX54"/>
    <mergeCell ref="BC31:BK33"/>
    <mergeCell ref="CF62:CL62"/>
    <mergeCell ref="BE61:BG61"/>
    <mergeCell ref="BO61:BP61"/>
    <mergeCell ref="CC60:CE60"/>
    <mergeCell ref="CM60:CN60"/>
    <mergeCell ref="CO60:CQ60"/>
    <mergeCell ref="CA62:CB62"/>
    <mergeCell ref="BE62:BG62"/>
    <mergeCell ref="BO60:BP60"/>
    <mergeCell ref="BQ61:BS61"/>
    <mergeCell ref="BH61:BN61"/>
    <mergeCell ref="CC61:CE61"/>
    <mergeCell ref="BE60:BG60"/>
    <mergeCell ref="CA60:CB60"/>
    <mergeCell ref="BS56:BT56"/>
    <mergeCell ref="BY47:CA47"/>
    <mergeCell ref="BS47:BU47"/>
    <mergeCell ref="BT32:CX32"/>
    <mergeCell ref="CN43:CO43"/>
    <mergeCell ref="CE47:CG47"/>
    <mergeCell ref="CA57:CX57"/>
    <mergeCell ref="BM54:BV55"/>
    <mergeCell ref="BC62:BD62"/>
    <mergeCell ref="AP30:AQ30"/>
    <mergeCell ref="Z27:AO27"/>
    <mergeCell ref="BH62:BN62"/>
    <mergeCell ref="AP64:BB64"/>
    <mergeCell ref="AR33:BB33"/>
    <mergeCell ref="AR31:BB31"/>
    <mergeCell ref="AP29:BB29"/>
    <mergeCell ref="AR32:BB32"/>
    <mergeCell ref="AP32:AQ32"/>
    <mergeCell ref="BL32:BS32"/>
    <mergeCell ref="AF51:BB51"/>
    <mergeCell ref="I52:BB53"/>
    <mergeCell ref="AR59:AT59"/>
    <mergeCell ref="I54:P56"/>
    <mergeCell ref="BC27:BD28"/>
    <mergeCell ref="BO47:BR47"/>
    <mergeCell ref="K62:M62"/>
    <mergeCell ref="BE56:BF56"/>
    <mergeCell ref="BK56:BL56"/>
    <mergeCell ref="BO59:BP59"/>
    <mergeCell ref="AU58:BB58"/>
    <mergeCell ref="BC59:BD59"/>
    <mergeCell ref="BC60:BD60"/>
    <mergeCell ref="AE61:AO62"/>
    <mergeCell ref="I69:AO72"/>
    <mergeCell ref="AP59:AQ59"/>
    <mergeCell ref="AU59:BB59"/>
    <mergeCell ref="N62:Y62"/>
    <mergeCell ref="BL72:BS72"/>
    <mergeCell ref="BO67:BP68"/>
    <mergeCell ref="AP67:BB67"/>
    <mergeCell ref="AZ66:BB66"/>
    <mergeCell ref="AX66:AY66"/>
    <mergeCell ref="BO65:BP66"/>
    <mergeCell ref="BQ65:BR66"/>
    <mergeCell ref="BH67:BN68"/>
    <mergeCell ref="BL70:BS70"/>
    <mergeCell ref="BQ59:BS59"/>
    <mergeCell ref="BE59:BG59"/>
    <mergeCell ref="BH59:BN59"/>
    <mergeCell ref="BO62:BZ62"/>
    <mergeCell ref="BC64:BD64"/>
    <mergeCell ref="I64:J64"/>
    <mergeCell ref="Z63:AA64"/>
    <mergeCell ref="I60:J60"/>
    <mergeCell ref="I61:J61"/>
    <mergeCell ref="N61:Y61"/>
    <mergeCell ref="AB61:AD62"/>
    <mergeCell ref="BL73:BS73"/>
    <mergeCell ref="BT70:CX70"/>
    <mergeCell ref="BT69:CX69"/>
    <mergeCell ref="BU68:BZ68"/>
    <mergeCell ref="AR68:BB68"/>
    <mergeCell ref="AP71:AQ71"/>
    <mergeCell ref="AR71:BB71"/>
    <mergeCell ref="BL71:BS71"/>
    <mergeCell ref="BQ67:BR68"/>
    <mergeCell ref="CI67:CN67"/>
    <mergeCell ref="CO67:CP67"/>
    <mergeCell ref="CT67:CX67"/>
    <mergeCell ref="AP72:AQ72"/>
    <mergeCell ref="BT72:CX72"/>
    <mergeCell ref="BS68:BT68"/>
    <mergeCell ref="BS67:BT67"/>
    <mergeCell ref="AP68:AQ68"/>
    <mergeCell ref="BC67:BD68"/>
    <mergeCell ref="BC69:BK71"/>
    <mergeCell ref="BL69:BS69"/>
    <mergeCell ref="AR72:BB72"/>
    <mergeCell ref="BC72:BK73"/>
    <mergeCell ref="BT71:CU71"/>
    <mergeCell ref="BU67:BZ67"/>
    <mergeCell ref="BE67:BG68"/>
    <mergeCell ref="CF64:CG64"/>
    <mergeCell ref="AR66:AT66"/>
    <mergeCell ref="BU66:BZ66"/>
    <mergeCell ref="K65:M66"/>
    <mergeCell ref="Z66:AB66"/>
    <mergeCell ref="AP66:AQ66"/>
    <mergeCell ref="N65:Y65"/>
    <mergeCell ref="AC66:AF66"/>
    <mergeCell ref="AU66:AW66"/>
    <mergeCell ref="AI66:AK66"/>
    <mergeCell ref="AL66:AO66"/>
    <mergeCell ref="BE65:BG66"/>
    <mergeCell ref="BH65:BN66"/>
    <mergeCell ref="I67:AO68"/>
    <mergeCell ref="AP65:AY65"/>
    <mergeCell ref="AZ65:BB65"/>
    <mergeCell ref="I65:J66"/>
    <mergeCell ref="O66:X66"/>
    <mergeCell ref="Z65:AO65"/>
    <mergeCell ref="K64:M64"/>
    <mergeCell ref="N64:Y64"/>
    <mergeCell ref="BO64:BP64"/>
    <mergeCell ref="CC68:CV68"/>
    <mergeCell ref="BC65:BD66"/>
    <mergeCell ref="BX64:BY64"/>
    <mergeCell ref="BZ64:CE64"/>
    <mergeCell ref="CF61:CL61"/>
    <mergeCell ref="BS66:BT66"/>
    <mergeCell ref="CC65:CV65"/>
    <mergeCell ref="CB65:CB66"/>
    <mergeCell ref="CI64:CJ64"/>
    <mergeCell ref="CS64:CX64"/>
    <mergeCell ref="CK64:CO64"/>
    <mergeCell ref="CQ64:CR64"/>
    <mergeCell ref="CM62:CX62"/>
    <mergeCell ref="BE64:BG64"/>
    <mergeCell ref="BQ64:BW64"/>
    <mergeCell ref="CR61:CX61"/>
    <mergeCell ref="CO61:CQ61"/>
    <mergeCell ref="BC63:CX63"/>
    <mergeCell ref="CC62:CE62"/>
    <mergeCell ref="CM61:CN61"/>
    <mergeCell ref="BU28:BZ28"/>
    <mergeCell ref="CK26:CO26"/>
    <mergeCell ref="BQ26:BW26"/>
    <mergeCell ref="BS29:BT29"/>
    <mergeCell ref="CV33:CX33"/>
    <mergeCell ref="CW68:CX68"/>
    <mergeCell ref="CR67:CS67"/>
    <mergeCell ref="BS65:BT65"/>
    <mergeCell ref="BH64:BN64"/>
    <mergeCell ref="CB67:CF67"/>
    <mergeCell ref="CG67:CH67"/>
    <mergeCell ref="CC66:CV66"/>
    <mergeCell ref="CW65:CX66"/>
    <mergeCell ref="BU65:BZ65"/>
    <mergeCell ref="BH27:BN28"/>
    <mergeCell ref="CI29:CN29"/>
    <mergeCell ref="BU30:BZ30"/>
    <mergeCell ref="BT34:CX34"/>
    <mergeCell ref="BT31:CX31"/>
    <mergeCell ref="BU56:BV56"/>
    <mergeCell ref="CE56:CF56"/>
    <mergeCell ref="CJ43:CM43"/>
    <mergeCell ref="CV35:CX35"/>
    <mergeCell ref="CO59:CQ59"/>
    <mergeCell ref="AE25:AO26"/>
    <mergeCell ref="I25:J25"/>
    <mergeCell ref="AP26:BB26"/>
    <mergeCell ref="K21:M21"/>
    <mergeCell ref="I21:J21"/>
    <mergeCell ref="Q16:W18"/>
    <mergeCell ref="BC18:BD18"/>
    <mergeCell ref="BE18:BF18"/>
    <mergeCell ref="BC23:BD23"/>
    <mergeCell ref="AE23:AO24"/>
    <mergeCell ref="BC21:BD21"/>
    <mergeCell ref="Z23:AA24"/>
    <mergeCell ref="AB22:AD22"/>
    <mergeCell ref="I16:P18"/>
    <mergeCell ref="AP20:AQ20"/>
    <mergeCell ref="AP21:AQ21"/>
    <mergeCell ref="X16:BB18"/>
    <mergeCell ref="BC16:BL17"/>
    <mergeCell ref="AE21:AO21"/>
    <mergeCell ref="Z20:AA20"/>
    <mergeCell ref="Z21:AA21"/>
    <mergeCell ref="BC25:CX25"/>
    <mergeCell ref="CI26:CJ26"/>
    <mergeCell ref="BH26:BN26"/>
    <mergeCell ref="BG18:BH18"/>
    <mergeCell ref="BS18:BT18"/>
    <mergeCell ref="BT21:BZ21"/>
    <mergeCell ref="BH21:BN21"/>
    <mergeCell ref="CG55:CJ55"/>
    <mergeCell ref="BQ56:BR56"/>
    <mergeCell ref="BH23:BN23"/>
    <mergeCell ref="BQ29:BR30"/>
    <mergeCell ref="BL31:BS31"/>
    <mergeCell ref="BO26:BP26"/>
    <mergeCell ref="BX26:BY26"/>
    <mergeCell ref="BL33:BS33"/>
    <mergeCell ref="BE27:BG28"/>
    <mergeCell ref="BL34:BS34"/>
    <mergeCell ref="BL35:BS35"/>
    <mergeCell ref="BU29:BZ29"/>
    <mergeCell ref="CA56:CB56"/>
    <mergeCell ref="CC56:CD56"/>
    <mergeCell ref="BM56:BN56"/>
    <mergeCell ref="BE21:BG21"/>
    <mergeCell ref="BC20:BN20"/>
    <mergeCell ref="BC19:BZ19"/>
    <mergeCell ref="BC29:BD30"/>
    <mergeCell ref="BE29:BG30"/>
    <mergeCell ref="I20:J20"/>
    <mergeCell ref="K20:M20"/>
    <mergeCell ref="BI18:BJ18"/>
    <mergeCell ref="BO20:BZ20"/>
    <mergeCell ref="I74:CX74"/>
    <mergeCell ref="CF22:CL22"/>
    <mergeCell ref="BQ21:BS21"/>
    <mergeCell ref="BY18:BZ18"/>
    <mergeCell ref="BW56:BX56"/>
    <mergeCell ref="BH22:BN22"/>
    <mergeCell ref="BO22:BP22"/>
    <mergeCell ref="BE23:BG23"/>
    <mergeCell ref="BC24:BD24"/>
    <mergeCell ref="K25:M25"/>
    <mergeCell ref="BO23:BP23"/>
    <mergeCell ref="BE22:BG22"/>
    <mergeCell ref="BH24:BN24"/>
    <mergeCell ref="AE22:AO22"/>
    <mergeCell ref="N20:Y20"/>
    <mergeCell ref="CA23:CB23"/>
    <mergeCell ref="CR21:CX21"/>
    <mergeCell ref="CM21:CN21"/>
    <mergeCell ref="CM24:CX24"/>
    <mergeCell ref="BT23:BZ23"/>
    <mergeCell ref="BS3:BX3"/>
    <mergeCell ref="BM5:BR5"/>
    <mergeCell ref="BS5:BX5"/>
    <mergeCell ref="CM3:CR3"/>
    <mergeCell ref="BY6:CD8"/>
    <mergeCell ref="CE5:CJ5"/>
    <mergeCell ref="AN6:BA6"/>
    <mergeCell ref="BY5:CD5"/>
    <mergeCell ref="BY3:CB3"/>
    <mergeCell ref="CC3:CF3"/>
    <mergeCell ref="BF3:BI3"/>
    <mergeCell ref="BJ3:BR3"/>
    <mergeCell ref="I3:BE3"/>
    <mergeCell ref="CE6:CJ8"/>
    <mergeCell ref="CG3:CL3"/>
    <mergeCell ref="BS6:BX8"/>
    <mergeCell ref="I4:U5"/>
    <mergeCell ref="V4:BB5"/>
    <mergeCell ref="V9:X9"/>
    <mergeCell ref="V11:X11"/>
    <mergeCell ref="BC4:BE15"/>
    <mergeCell ref="BG5:BL5"/>
    <mergeCell ref="Z11:BB12"/>
    <mergeCell ref="Z9:BB10"/>
    <mergeCell ref="O9:T10"/>
    <mergeCell ref="AF13:BB13"/>
    <mergeCell ref="J7:AD7"/>
    <mergeCell ref="I14:BB15"/>
    <mergeCell ref="Y13:AD13"/>
    <mergeCell ref="CS3:CX3"/>
    <mergeCell ref="BF4:CJ4"/>
    <mergeCell ref="BF14:CX15"/>
    <mergeCell ref="CA18:CB18"/>
    <mergeCell ref="I19:Y19"/>
    <mergeCell ref="AP19:BB19"/>
    <mergeCell ref="Z19:AO19"/>
    <mergeCell ref="BG11:BJ11"/>
    <mergeCell ref="CG11:CJ11"/>
    <mergeCell ref="CC11:CD11"/>
    <mergeCell ref="BG6:BL8"/>
    <mergeCell ref="BS11:BT11"/>
    <mergeCell ref="CG16:CX16"/>
    <mergeCell ref="CC18:CD18"/>
    <mergeCell ref="CG18:CJ18"/>
    <mergeCell ref="CL18:CX18"/>
    <mergeCell ref="CE18:CF18"/>
    <mergeCell ref="CG17:CJ17"/>
    <mergeCell ref="BM18:BN18"/>
    <mergeCell ref="CL17:CX17"/>
    <mergeCell ref="BO18:BP18"/>
    <mergeCell ref="CA19:CX19"/>
    <mergeCell ref="BW11:BX11"/>
    <mergeCell ref="BM6:BR8"/>
    <mergeCell ref="BW16:CF17"/>
    <mergeCell ref="CL10:CQ10"/>
    <mergeCell ref="CL11:CQ13"/>
    <mergeCell ref="CE11:CF11"/>
    <mergeCell ref="CA11:CB11"/>
    <mergeCell ref="BU11:BV11"/>
    <mergeCell ref="CO21:CQ21"/>
    <mergeCell ref="CM20:CX20"/>
    <mergeCell ref="BM16:BV17"/>
    <mergeCell ref="CC21:CE21"/>
    <mergeCell ref="CF21:CL21"/>
    <mergeCell ref="BU18:BV18"/>
    <mergeCell ref="BW18:BX18"/>
    <mergeCell ref="CA20:CL20"/>
    <mergeCell ref="BO21:BP21"/>
    <mergeCell ref="CA21:CB21"/>
    <mergeCell ref="BY11:BZ11"/>
    <mergeCell ref="BP11:BR11"/>
    <mergeCell ref="BK11:BN11"/>
    <mergeCell ref="BQ18:BR18"/>
    <mergeCell ref="BK18:BL18"/>
    <mergeCell ref="CF24:CL24"/>
    <mergeCell ref="CS26:CX26"/>
    <mergeCell ref="CQ26:CR26"/>
    <mergeCell ref="CR23:CX23"/>
    <mergeCell ref="CO23:CQ23"/>
    <mergeCell ref="CM22:CN22"/>
    <mergeCell ref="CV71:CX71"/>
    <mergeCell ref="BT73:CU73"/>
    <mergeCell ref="CV73:CX73"/>
    <mergeCell ref="BS30:BT30"/>
    <mergeCell ref="CC30:CV30"/>
    <mergeCell ref="CB29:CF29"/>
    <mergeCell ref="CO29:CP29"/>
    <mergeCell ref="CR29:CS29"/>
    <mergeCell ref="CC28:CV28"/>
    <mergeCell ref="CC27:CV27"/>
    <mergeCell ref="BU27:BZ27"/>
    <mergeCell ref="CG29:CH29"/>
    <mergeCell ref="CT29:CX29"/>
    <mergeCell ref="CB27:CB28"/>
    <mergeCell ref="CW30:CX30"/>
    <mergeCell ref="BN44:CP46"/>
    <mergeCell ref="BV47:BX47"/>
    <mergeCell ref="BS27:BT27"/>
    <mergeCell ref="I59:J59"/>
    <mergeCell ref="CC22:CE22"/>
    <mergeCell ref="CF23:CL23"/>
    <mergeCell ref="BQ23:BS23"/>
    <mergeCell ref="CC24:CE24"/>
    <mergeCell ref="CC23:CE23"/>
    <mergeCell ref="CA24:CB24"/>
    <mergeCell ref="BH29:BN30"/>
    <mergeCell ref="I22:J22"/>
    <mergeCell ref="I23:J23"/>
    <mergeCell ref="BE26:BG26"/>
    <mergeCell ref="BC26:BD26"/>
    <mergeCell ref="CF26:CG26"/>
    <mergeCell ref="BZ26:CE26"/>
    <mergeCell ref="K27:M28"/>
    <mergeCell ref="AI28:AK28"/>
    <mergeCell ref="AG28:AH28"/>
    <mergeCell ref="AL28:AO28"/>
    <mergeCell ref="BO27:BP28"/>
    <mergeCell ref="BO29:BP30"/>
    <mergeCell ref="Z59:AA59"/>
    <mergeCell ref="AP24:BB25"/>
    <mergeCell ref="BE24:BG24"/>
    <mergeCell ref="BC22:BD22"/>
  </mergeCells>
  <phoneticPr fontId="1"/>
  <pageMargins left="0.39370078740157483" right="0.39370078740157483" top="0.47244094488188981" bottom="0.11811023622047245" header="0.35433070866141736" footer="0.31496062992125984"/>
  <pageSetup paperSize="13"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FJ127"/>
  <sheetViews>
    <sheetView zoomScaleNormal="100" zoomScaleSheetLayoutView="87" workbookViewId="0">
      <selection activeCell="Z9" sqref="Z9:BB10"/>
    </sheetView>
  </sheetViews>
  <sheetFormatPr defaultColWidth="0" defaultRowHeight="13.5" zeroHeight="1" x14ac:dyDescent="0.15"/>
  <cols>
    <col min="1" max="3" width="1.25" customWidth="1"/>
    <col min="4" max="6" width="3.125" customWidth="1"/>
    <col min="7" max="7" width="2.875" customWidth="1"/>
    <col min="8" max="8" width="1.125" customWidth="1"/>
    <col min="9" max="11" width="1.125" style="109" customWidth="1"/>
    <col min="12" max="24" width="1.25" style="109" customWidth="1"/>
    <col min="25" max="25" width="1.125" style="109" customWidth="1"/>
    <col min="26" max="37" width="1.25" style="109" customWidth="1"/>
    <col min="38" max="39" width="1.125" style="109" customWidth="1"/>
    <col min="40" max="53" width="1.25" style="109" customWidth="1"/>
    <col min="54" max="54" width="0.75" style="109" customWidth="1"/>
    <col min="55" max="58" width="1.125" style="109" customWidth="1"/>
    <col min="59" max="88" width="1.375" style="109" customWidth="1"/>
    <col min="89" max="95" width="1.25" style="109" customWidth="1"/>
    <col min="96" max="101" width="1.375" style="109" customWidth="1"/>
    <col min="102" max="102" width="1.375" style="356" customWidth="1"/>
    <col min="103" max="149" width="1.25" customWidth="1"/>
    <col min="150" max="153" width="1.25" hidden="1" customWidth="1"/>
    <col min="154" max="165" width="5.25" hidden="1" customWidth="1"/>
    <col min="166" max="166" width="0" hidden="1" customWidth="1"/>
    <col min="167" max="16384" width="9" hidden="1"/>
  </cols>
  <sheetData>
    <row r="1" spans="1:157" ht="14.25" thickBot="1" x14ac:dyDescent="0.2">
      <c r="A1" s="178"/>
      <c r="B1" s="178"/>
      <c r="C1" s="178"/>
      <c r="D1" s="178"/>
      <c r="E1" s="178"/>
      <c r="F1" s="178"/>
      <c r="G1" s="178"/>
      <c r="H1" s="178"/>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80"/>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0"/>
      <c r="EU1" s="170"/>
      <c r="EV1" s="170"/>
      <c r="EW1" s="170"/>
      <c r="EX1" s="170"/>
      <c r="EY1" s="170"/>
      <c r="EZ1" s="170"/>
      <c r="FA1" s="170"/>
    </row>
    <row r="2" spans="1:157" ht="7.5" customHeight="1" thickBot="1" x14ac:dyDescent="0.2">
      <c r="A2" s="178"/>
      <c r="B2" s="178"/>
      <c r="C2" s="178"/>
      <c r="D2" s="178"/>
      <c r="E2" s="178"/>
      <c r="F2" s="178"/>
      <c r="G2" s="178"/>
      <c r="H2" s="47"/>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9"/>
      <c r="CY2" s="50"/>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c r="ED2" s="178"/>
      <c r="EE2" s="178"/>
      <c r="EF2" s="178"/>
      <c r="EG2" s="178"/>
      <c r="EH2" s="178"/>
      <c r="EI2" s="178"/>
      <c r="EJ2" s="178"/>
      <c r="EK2" s="178"/>
      <c r="EL2" s="178"/>
      <c r="EM2" s="178"/>
      <c r="EN2" s="178"/>
      <c r="EO2" s="178"/>
      <c r="EP2" s="178"/>
      <c r="EQ2" s="178"/>
      <c r="ER2" s="178"/>
      <c r="ES2" s="178"/>
      <c r="ET2" s="170"/>
      <c r="EU2" s="170"/>
      <c r="EV2" s="170"/>
      <c r="EW2" s="170"/>
      <c r="EX2" s="170"/>
      <c r="EY2" s="170"/>
      <c r="EZ2" s="170"/>
      <c r="FA2" s="170"/>
    </row>
    <row r="3" spans="1:157" ht="13.5" customHeight="1" thickBot="1" x14ac:dyDescent="0.2">
      <c r="A3" s="178"/>
      <c r="B3" s="178"/>
      <c r="C3" s="178"/>
      <c r="D3" s="915" t="s">
        <v>409</v>
      </c>
      <c r="E3" s="916"/>
      <c r="F3" s="917"/>
      <c r="G3" s="178"/>
      <c r="H3" s="51"/>
      <c r="I3" s="715" t="s">
        <v>486</v>
      </c>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715"/>
      <c r="AM3" s="715"/>
      <c r="AN3" s="715"/>
      <c r="AO3" s="715"/>
      <c r="AP3" s="715"/>
      <c r="AQ3" s="715"/>
      <c r="AR3" s="715"/>
      <c r="AS3" s="715"/>
      <c r="AT3" s="715"/>
      <c r="AU3" s="715"/>
      <c r="AV3" s="715"/>
      <c r="AW3" s="715"/>
      <c r="AX3" s="715"/>
      <c r="AY3" s="715"/>
      <c r="AZ3" s="715"/>
      <c r="BA3" s="715"/>
      <c r="BB3" s="715"/>
      <c r="BC3" s="715"/>
      <c r="BD3" s="715"/>
      <c r="BE3" s="716"/>
      <c r="BF3" s="713" t="s">
        <v>281</v>
      </c>
      <c r="BG3" s="656"/>
      <c r="BH3" s="656"/>
      <c r="BI3" s="656"/>
      <c r="BJ3" s="655" t="s">
        <v>282</v>
      </c>
      <c r="BK3" s="656"/>
      <c r="BL3" s="656"/>
      <c r="BM3" s="656"/>
      <c r="BN3" s="656"/>
      <c r="BO3" s="656"/>
      <c r="BP3" s="656"/>
      <c r="BQ3" s="656"/>
      <c r="BR3" s="714"/>
      <c r="BS3" s="944" t="s">
        <v>283</v>
      </c>
      <c r="BT3" s="944"/>
      <c r="BU3" s="944"/>
      <c r="BV3" s="944"/>
      <c r="BW3" s="944"/>
      <c r="BX3" s="944"/>
      <c r="BY3" s="944" t="s">
        <v>286</v>
      </c>
      <c r="BZ3" s="944"/>
      <c r="CA3" s="944"/>
      <c r="CB3" s="944"/>
      <c r="CC3" s="944" t="s">
        <v>285</v>
      </c>
      <c r="CD3" s="944"/>
      <c r="CE3" s="944"/>
      <c r="CF3" s="944"/>
      <c r="CG3" s="655" t="s">
        <v>382</v>
      </c>
      <c r="CH3" s="656"/>
      <c r="CI3" s="656"/>
      <c r="CJ3" s="656"/>
      <c r="CK3" s="656"/>
      <c r="CL3" s="714"/>
      <c r="CM3" s="944" t="s">
        <v>284</v>
      </c>
      <c r="CN3" s="944"/>
      <c r="CO3" s="944"/>
      <c r="CP3" s="944"/>
      <c r="CQ3" s="944"/>
      <c r="CR3" s="944"/>
      <c r="CS3" s="655" t="s">
        <v>383</v>
      </c>
      <c r="CT3" s="656"/>
      <c r="CU3" s="656"/>
      <c r="CV3" s="656"/>
      <c r="CW3" s="656"/>
      <c r="CX3" s="657"/>
      <c r="CY3" s="52"/>
      <c r="CZ3" s="178"/>
      <c r="DA3" s="178"/>
      <c r="DB3" s="178"/>
      <c r="DC3" s="178"/>
      <c r="DD3" s="178"/>
      <c r="DE3" s="178"/>
      <c r="DF3" s="178"/>
      <c r="DG3" s="178"/>
      <c r="DH3" s="178"/>
      <c r="DI3" s="178"/>
      <c r="DJ3" s="178"/>
      <c r="DK3" s="178"/>
      <c r="DL3" s="178"/>
      <c r="DM3" s="178"/>
      <c r="DN3" s="178"/>
      <c r="DO3" s="178"/>
      <c r="DP3" s="178"/>
      <c r="DQ3" s="178"/>
      <c r="DR3" s="178"/>
      <c r="DS3" s="178"/>
      <c r="DT3" s="178"/>
      <c r="DU3" s="178"/>
      <c r="DV3" s="178"/>
      <c r="DW3" s="178"/>
      <c r="DX3" s="178"/>
      <c r="DY3" s="178"/>
      <c r="DZ3" s="178"/>
      <c r="EA3" s="178"/>
      <c r="EB3" s="178"/>
      <c r="EC3" s="178"/>
      <c r="ED3" s="178"/>
      <c r="EE3" s="178"/>
      <c r="EF3" s="178"/>
      <c r="EG3" s="178"/>
      <c r="EH3" s="178"/>
      <c r="EI3" s="178"/>
      <c r="EJ3" s="178"/>
      <c r="EK3" s="178"/>
      <c r="EL3" s="178"/>
      <c r="EM3" s="178"/>
      <c r="EN3" s="178"/>
      <c r="EO3" s="178"/>
      <c r="EP3" s="178"/>
      <c r="EQ3" s="178"/>
      <c r="ER3" s="178"/>
      <c r="ES3" s="178"/>
      <c r="ET3" s="170"/>
      <c r="EU3" s="170"/>
      <c r="EV3" s="170"/>
      <c r="EW3" s="170"/>
      <c r="EX3" s="170"/>
      <c r="EY3" s="170"/>
      <c r="EZ3" s="170"/>
      <c r="FA3" s="170"/>
    </row>
    <row r="4" spans="1:157" ht="13.5" customHeight="1" x14ac:dyDescent="0.15">
      <c r="A4" s="178"/>
      <c r="B4" s="178"/>
      <c r="C4" s="178"/>
      <c r="D4" s="825">
        <v>1</v>
      </c>
      <c r="E4" s="826"/>
      <c r="F4" s="827"/>
      <c r="G4" s="178"/>
      <c r="H4" s="51"/>
      <c r="I4" s="719"/>
      <c r="J4" s="720"/>
      <c r="K4" s="720"/>
      <c r="L4" s="720"/>
      <c r="M4" s="720"/>
      <c r="N4" s="720"/>
      <c r="O4" s="720"/>
      <c r="P4" s="720"/>
      <c r="Q4" s="720"/>
      <c r="R4" s="720"/>
      <c r="S4" s="720"/>
      <c r="T4" s="720"/>
      <c r="U4" s="983" t="s">
        <v>461</v>
      </c>
      <c r="V4" s="983"/>
      <c r="W4" s="983"/>
      <c r="X4" s="983"/>
      <c r="Y4" s="983"/>
      <c r="Z4" s="983"/>
      <c r="AA4" s="983"/>
      <c r="AB4" s="983"/>
      <c r="AC4" s="983"/>
      <c r="AD4" s="983"/>
      <c r="AE4" s="983"/>
      <c r="AF4" s="983"/>
      <c r="AG4" s="983"/>
      <c r="AH4" s="983"/>
      <c r="AI4" s="983"/>
      <c r="AJ4" s="983"/>
      <c r="AK4" s="983"/>
      <c r="AL4" s="983"/>
      <c r="AM4" s="983"/>
      <c r="AN4" s="983"/>
      <c r="AO4" s="983"/>
      <c r="AP4" s="983"/>
      <c r="AQ4" s="146"/>
      <c r="AR4" s="146"/>
      <c r="AS4" s="146"/>
      <c r="AT4" s="146"/>
      <c r="AU4" s="146"/>
      <c r="AV4" s="146"/>
      <c r="AW4" s="146"/>
      <c r="AX4" s="146"/>
      <c r="AY4" s="146"/>
      <c r="AZ4" s="146"/>
      <c r="BA4" s="146"/>
      <c r="BB4" s="288"/>
      <c r="BC4" s="687" t="s">
        <v>27</v>
      </c>
      <c r="BD4" s="688"/>
      <c r="BE4" s="689"/>
      <c r="BF4" s="658" t="s">
        <v>397</v>
      </c>
      <c r="BG4" s="659"/>
      <c r="BH4" s="659"/>
      <c r="BI4" s="659"/>
      <c r="BJ4" s="659"/>
      <c r="BK4" s="659"/>
      <c r="BL4" s="659"/>
      <c r="BM4" s="659"/>
      <c r="BN4" s="659"/>
      <c r="BO4" s="659"/>
      <c r="BP4" s="659"/>
      <c r="BQ4" s="659"/>
      <c r="BR4" s="659"/>
      <c r="BS4" s="659"/>
      <c r="BT4" s="659"/>
      <c r="BU4" s="659"/>
      <c r="BV4" s="659"/>
      <c r="BW4" s="659"/>
      <c r="BX4" s="659"/>
      <c r="BY4" s="659"/>
      <c r="BZ4" s="659"/>
      <c r="CA4" s="659"/>
      <c r="CB4" s="659"/>
      <c r="CC4" s="659"/>
      <c r="CD4" s="659"/>
      <c r="CE4" s="659"/>
      <c r="CF4" s="659"/>
      <c r="CG4" s="659"/>
      <c r="CH4" s="659"/>
      <c r="CI4" s="659"/>
      <c r="CJ4" s="659"/>
      <c r="CK4" s="146"/>
      <c r="CL4" s="146"/>
      <c r="CM4" s="146"/>
      <c r="CN4" s="146"/>
      <c r="CO4" s="146"/>
      <c r="CP4" s="146"/>
      <c r="CQ4" s="146"/>
      <c r="CR4" s="146"/>
      <c r="CS4" s="146"/>
      <c r="CT4" s="146"/>
      <c r="CU4" s="146"/>
      <c r="CV4" s="146"/>
      <c r="CW4" s="146"/>
      <c r="CX4" s="53"/>
      <c r="CY4" s="52"/>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0"/>
      <c r="EU4" s="170"/>
      <c r="EV4" s="170"/>
      <c r="EW4" s="170"/>
      <c r="EX4" s="170"/>
      <c r="EY4" s="170"/>
      <c r="EZ4" s="170"/>
      <c r="FA4" s="170"/>
    </row>
    <row r="5" spans="1:157" ht="13.5" customHeight="1" x14ac:dyDescent="0.15">
      <c r="A5" s="178"/>
      <c r="B5" s="178"/>
      <c r="C5" s="178"/>
      <c r="D5" s="828"/>
      <c r="E5" s="829"/>
      <c r="F5" s="830"/>
      <c r="G5" s="178"/>
      <c r="H5" s="51"/>
      <c r="I5" s="721"/>
      <c r="J5" s="722"/>
      <c r="K5" s="722"/>
      <c r="L5" s="722"/>
      <c r="M5" s="722"/>
      <c r="N5" s="722"/>
      <c r="O5" s="722"/>
      <c r="P5" s="722"/>
      <c r="Q5" s="722"/>
      <c r="R5" s="722"/>
      <c r="S5" s="722"/>
      <c r="T5" s="722"/>
      <c r="U5" s="984"/>
      <c r="V5" s="984"/>
      <c r="W5" s="984"/>
      <c r="X5" s="984"/>
      <c r="Y5" s="984"/>
      <c r="Z5" s="984"/>
      <c r="AA5" s="984"/>
      <c r="AB5" s="984"/>
      <c r="AC5" s="984"/>
      <c r="AD5" s="984"/>
      <c r="AE5" s="984"/>
      <c r="AF5" s="984"/>
      <c r="AG5" s="984"/>
      <c r="AH5" s="984"/>
      <c r="AI5" s="984"/>
      <c r="AJ5" s="984"/>
      <c r="AK5" s="984"/>
      <c r="AL5" s="984"/>
      <c r="AM5" s="984"/>
      <c r="AN5" s="984"/>
      <c r="AO5" s="984"/>
      <c r="AP5" s="984"/>
      <c r="AQ5" s="157"/>
      <c r="AR5" s="157"/>
      <c r="AS5" s="157"/>
      <c r="AT5" s="157"/>
      <c r="AU5" s="157"/>
      <c r="AV5" s="157"/>
      <c r="AW5" s="157"/>
      <c r="AX5" s="157"/>
      <c r="AY5" s="157"/>
      <c r="AZ5" s="157"/>
      <c r="BA5" s="157"/>
      <c r="BB5" s="289"/>
      <c r="BC5" s="690"/>
      <c r="BD5" s="668"/>
      <c r="BE5" s="691"/>
      <c r="BF5" s="150"/>
      <c r="BG5" s="908" t="s">
        <v>17</v>
      </c>
      <c r="BH5" s="909"/>
      <c r="BI5" s="909"/>
      <c r="BJ5" s="909"/>
      <c r="BK5" s="909"/>
      <c r="BL5" s="909"/>
      <c r="BM5" s="810" t="s">
        <v>18</v>
      </c>
      <c r="BN5" s="794"/>
      <c r="BO5" s="794"/>
      <c r="BP5" s="794"/>
      <c r="BQ5" s="794"/>
      <c r="BR5" s="856"/>
      <c r="BS5" s="910" t="s">
        <v>551</v>
      </c>
      <c r="BT5" s="910"/>
      <c r="BU5" s="910"/>
      <c r="BV5" s="910"/>
      <c r="BW5" s="910"/>
      <c r="BX5" s="910"/>
      <c r="BY5" s="942" t="s">
        <v>552</v>
      </c>
      <c r="BZ5" s="910"/>
      <c r="CA5" s="910"/>
      <c r="CB5" s="910"/>
      <c r="CC5" s="910"/>
      <c r="CD5" s="943"/>
      <c r="CE5" s="910" t="s">
        <v>552</v>
      </c>
      <c r="CF5" s="910"/>
      <c r="CG5" s="910"/>
      <c r="CH5" s="910"/>
      <c r="CI5" s="910"/>
      <c r="CJ5" s="911"/>
      <c r="CK5" s="150"/>
      <c r="CL5" s="150"/>
      <c r="CM5" s="150"/>
      <c r="CN5" s="150"/>
      <c r="CO5" s="150"/>
      <c r="CP5" s="150"/>
      <c r="CQ5" s="150"/>
      <c r="CR5" s="150"/>
      <c r="CS5" s="150"/>
      <c r="CT5" s="150"/>
      <c r="CU5" s="150"/>
      <c r="CV5" s="150"/>
      <c r="CW5" s="150"/>
      <c r="CX5" s="54"/>
      <c r="CY5" s="52"/>
      <c r="CZ5" s="178"/>
      <c r="DA5" s="178"/>
      <c r="DB5" s="178"/>
      <c r="DC5" s="178"/>
      <c r="DD5" s="178"/>
      <c r="DE5" s="178"/>
      <c r="DF5" s="178"/>
      <c r="DG5" s="178"/>
      <c r="DH5" s="178"/>
      <c r="DI5" s="178"/>
      <c r="DJ5" s="178"/>
      <c r="DK5" s="178"/>
      <c r="DL5" s="178"/>
      <c r="DM5" s="178"/>
      <c r="DN5" s="178"/>
      <c r="DO5" s="178"/>
      <c r="DP5" s="178"/>
      <c r="DQ5" s="178"/>
      <c r="DR5" s="178"/>
      <c r="DS5" s="178"/>
      <c r="DT5" s="178"/>
      <c r="DU5" s="178"/>
      <c r="DV5" s="178"/>
      <c r="DW5" s="178"/>
      <c r="DX5" s="178"/>
      <c r="DY5" s="178"/>
      <c r="DZ5" s="178"/>
      <c r="EA5" s="178"/>
      <c r="EB5" s="178"/>
      <c r="EC5" s="178"/>
      <c r="ED5" s="178"/>
      <c r="EE5" s="178"/>
      <c r="EF5" s="178"/>
      <c r="EG5" s="178"/>
      <c r="EH5" s="178"/>
      <c r="EI5" s="178"/>
      <c r="EJ5" s="178"/>
      <c r="EK5" s="178"/>
      <c r="EL5" s="178"/>
      <c r="EM5" s="178"/>
      <c r="EN5" s="178"/>
      <c r="EO5" s="178"/>
      <c r="EP5" s="178"/>
      <c r="EQ5" s="178"/>
      <c r="ER5" s="178"/>
      <c r="ES5" s="178"/>
      <c r="ET5" s="170"/>
      <c r="EU5" s="170"/>
      <c r="EV5" s="170"/>
      <c r="EW5" s="170"/>
      <c r="EX5" s="170"/>
      <c r="EY5" s="170"/>
      <c r="EZ5" s="170"/>
      <c r="FA5" s="170"/>
    </row>
    <row r="6" spans="1:157" ht="15" customHeight="1" thickBot="1" x14ac:dyDescent="0.2">
      <c r="A6" s="178"/>
      <c r="B6" s="178"/>
      <c r="C6" s="178"/>
      <c r="D6" s="831"/>
      <c r="E6" s="832"/>
      <c r="F6" s="833"/>
      <c r="G6" s="178"/>
      <c r="H6" s="51"/>
      <c r="I6" s="144"/>
      <c r="J6" s="150"/>
      <c r="K6" s="150"/>
      <c r="L6" s="150"/>
      <c r="M6" s="150"/>
      <c r="N6" s="150"/>
      <c r="O6" s="150"/>
      <c r="P6" s="150"/>
      <c r="Q6" s="150"/>
      <c r="R6" s="150"/>
      <c r="S6" s="150"/>
      <c r="T6" s="150"/>
      <c r="U6" s="150"/>
      <c r="V6" s="150"/>
      <c r="W6" s="150"/>
      <c r="X6" s="150"/>
      <c r="Y6" s="150"/>
      <c r="Z6" s="150"/>
      <c r="AA6" s="150"/>
      <c r="AB6" s="150"/>
      <c r="AC6" s="150"/>
      <c r="AD6" s="150"/>
      <c r="AE6" s="150"/>
      <c r="AF6" s="150"/>
      <c r="AG6" s="310"/>
      <c r="AH6" s="310"/>
      <c r="AI6" s="310"/>
      <c r="AJ6" s="310"/>
      <c r="AK6" s="150"/>
      <c r="AL6" s="312"/>
      <c r="AM6" s="310"/>
      <c r="AN6" s="901" t="str">
        <f>IF(OR(印刷データ!$J$19="",印刷データ!$J$19=0)=TRUE,"令和　　年　　月　　日",印刷データ!$J$19)</f>
        <v>令和　　年　　月　　日</v>
      </c>
      <c r="AO6" s="901"/>
      <c r="AP6" s="901"/>
      <c r="AQ6" s="901"/>
      <c r="AR6" s="901"/>
      <c r="AS6" s="901"/>
      <c r="AT6" s="901"/>
      <c r="AU6" s="901"/>
      <c r="AV6" s="901"/>
      <c r="AW6" s="901"/>
      <c r="AX6" s="901"/>
      <c r="AY6" s="901"/>
      <c r="AZ6" s="901"/>
      <c r="BA6" s="901"/>
      <c r="BB6" s="311"/>
      <c r="BC6" s="690"/>
      <c r="BD6" s="668"/>
      <c r="BE6" s="691"/>
      <c r="BF6" s="150"/>
      <c r="BG6" s="670"/>
      <c r="BH6" s="671"/>
      <c r="BI6" s="671"/>
      <c r="BJ6" s="671"/>
      <c r="BK6" s="671"/>
      <c r="BL6" s="671"/>
      <c r="BM6" s="680"/>
      <c r="BN6" s="671"/>
      <c r="BO6" s="671"/>
      <c r="BP6" s="671"/>
      <c r="BQ6" s="671"/>
      <c r="BR6" s="681"/>
      <c r="BS6" s="912"/>
      <c r="BT6" s="912"/>
      <c r="BU6" s="912"/>
      <c r="BV6" s="912"/>
      <c r="BW6" s="912"/>
      <c r="BX6" s="912"/>
      <c r="BY6" s="653"/>
      <c r="BZ6" s="654"/>
      <c r="CA6" s="654"/>
      <c r="CB6" s="654"/>
      <c r="CC6" s="654"/>
      <c r="CD6" s="918"/>
      <c r="CE6" s="654"/>
      <c r="CF6" s="654"/>
      <c r="CG6" s="654"/>
      <c r="CH6" s="654"/>
      <c r="CI6" s="654"/>
      <c r="CJ6" s="945"/>
      <c r="CK6" s="150"/>
      <c r="CL6" s="150"/>
      <c r="CM6" s="150"/>
      <c r="CN6" s="150"/>
      <c r="CO6" s="150"/>
      <c r="CP6" s="150"/>
      <c r="CQ6" s="150"/>
      <c r="CR6" s="150"/>
      <c r="CS6" s="150"/>
      <c r="CT6" s="150"/>
      <c r="CU6" s="150"/>
      <c r="CV6" s="150"/>
      <c r="CW6" s="150"/>
      <c r="CX6" s="54"/>
      <c r="CY6" s="52"/>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0"/>
      <c r="EU6" s="170"/>
      <c r="EV6" s="170"/>
      <c r="EW6" s="170"/>
      <c r="EX6" s="170"/>
      <c r="EY6" s="170"/>
      <c r="EZ6" s="170"/>
      <c r="FA6" s="170"/>
    </row>
    <row r="7" spans="1:157" ht="15" customHeight="1" x14ac:dyDescent="0.15">
      <c r="A7" s="178"/>
      <c r="B7" s="178"/>
      <c r="C7" s="178"/>
      <c r="D7" s="178"/>
      <c r="E7" s="178"/>
      <c r="F7" s="178"/>
      <c r="G7" s="178"/>
      <c r="H7" s="51"/>
      <c r="I7" s="144"/>
      <c r="J7" s="751" t="s">
        <v>395</v>
      </c>
      <c r="K7" s="751"/>
      <c r="L7" s="751"/>
      <c r="M7" s="751"/>
      <c r="N7" s="751"/>
      <c r="O7" s="751"/>
      <c r="P7" s="751"/>
      <c r="Q7" s="751"/>
      <c r="R7" s="751"/>
      <c r="S7" s="751"/>
      <c r="T7" s="751"/>
      <c r="U7" s="751"/>
      <c r="V7" s="751"/>
      <c r="W7" s="751"/>
      <c r="X7" s="751"/>
      <c r="Y7" s="751"/>
      <c r="Z7" s="751"/>
      <c r="AA7" s="751"/>
      <c r="AB7" s="751"/>
      <c r="AC7" s="751"/>
      <c r="AD7" s="751"/>
      <c r="AE7" s="150"/>
      <c r="AF7" s="150"/>
      <c r="AG7" s="150"/>
      <c r="AH7" s="150"/>
      <c r="AI7" s="150"/>
      <c r="AJ7" s="147"/>
      <c r="AK7" s="147"/>
      <c r="AL7" s="147"/>
      <c r="AM7" s="147"/>
      <c r="AN7" s="55"/>
      <c r="AO7" s="55"/>
      <c r="AP7" s="55"/>
      <c r="AQ7" s="150"/>
      <c r="AR7" s="150"/>
      <c r="AS7" s="55"/>
      <c r="AT7" s="55"/>
      <c r="AU7" s="55"/>
      <c r="AV7" s="150"/>
      <c r="AW7" s="150"/>
      <c r="AX7" s="55"/>
      <c r="AY7" s="55"/>
      <c r="AZ7" s="55"/>
      <c r="BA7" s="150"/>
      <c r="BB7" s="150"/>
      <c r="BC7" s="690"/>
      <c r="BD7" s="668"/>
      <c r="BE7" s="691"/>
      <c r="BF7" s="150"/>
      <c r="BG7" s="672"/>
      <c r="BH7" s="673"/>
      <c r="BI7" s="673"/>
      <c r="BJ7" s="673"/>
      <c r="BK7" s="673"/>
      <c r="BL7" s="673"/>
      <c r="BM7" s="682"/>
      <c r="BN7" s="673"/>
      <c r="BO7" s="673"/>
      <c r="BP7" s="673"/>
      <c r="BQ7" s="673"/>
      <c r="BR7" s="683"/>
      <c r="BS7" s="697"/>
      <c r="BT7" s="697"/>
      <c r="BU7" s="697"/>
      <c r="BV7" s="697"/>
      <c r="BW7" s="697"/>
      <c r="BX7" s="697"/>
      <c r="BY7" s="609"/>
      <c r="BZ7" s="610"/>
      <c r="CA7" s="610"/>
      <c r="CB7" s="610"/>
      <c r="CC7" s="610"/>
      <c r="CD7" s="919"/>
      <c r="CE7" s="610"/>
      <c r="CF7" s="610"/>
      <c r="CG7" s="610"/>
      <c r="CH7" s="610"/>
      <c r="CI7" s="610"/>
      <c r="CJ7" s="946"/>
      <c r="CK7" s="150"/>
      <c r="CL7" s="150"/>
      <c r="CM7" s="150"/>
      <c r="CN7" s="150"/>
      <c r="CO7" s="150"/>
      <c r="CP7" s="150"/>
      <c r="CQ7" s="150"/>
      <c r="CR7" s="150"/>
      <c r="CS7" s="150"/>
      <c r="CT7" s="150"/>
      <c r="CU7" s="150"/>
      <c r="CV7" s="150"/>
      <c r="CW7" s="150"/>
      <c r="CX7" s="54"/>
      <c r="CY7" s="52"/>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0"/>
      <c r="EU7" s="170"/>
      <c r="EV7" s="170"/>
      <c r="EW7" s="170"/>
      <c r="EX7" s="170"/>
      <c r="EY7" s="170"/>
      <c r="EZ7" s="170"/>
      <c r="FA7" s="170"/>
    </row>
    <row r="8" spans="1:157" ht="15" customHeight="1" x14ac:dyDescent="0.15">
      <c r="A8" s="178"/>
      <c r="B8" s="178"/>
      <c r="C8" s="178"/>
      <c r="D8" s="178"/>
      <c r="E8" s="178"/>
      <c r="F8" s="178"/>
      <c r="G8" s="178"/>
      <c r="H8" s="51"/>
      <c r="I8" s="144"/>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690"/>
      <c r="BD8" s="668"/>
      <c r="BE8" s="691"/>
      <c r="BF8" s="150"/>
      <c r="BG8" s="674"/>
      <c r="BH8" s="675"/>
      <c r="BI8" s="675"/>
      <c r="BJ8" s="675"/>
      <c r="BK8" s="675"/>
      <c r="BL8" s="675"/>
      <c r="BM8" s="684"/>
      <c r="BN8" s="675"/>
      <c r="BO8" s="675"/>
      <c r="BP8" s="675"/>
      <c r="BQ8" s="675"/>
      <c r="BR8" s="685"/>
      <c r="BS8" s="913"/>
      <c r="BT8" s="913"/>
      <c r="BU8" s="913"/>
      <c r="BV8" s="913"/>
      <c r="BW8" s="913"/>
      <c r="BX8" s="913"/>
      <c r="BY8" s="591"/>
      <c r="BZ8" s="592"/>
      <c r="CA8" s="592"/>
      <c r="CB8" s="592"/>
      <c r="CC8" s="592"/>
      <c r="CD8" s="920"/>
      <c r="CE8" s="592"/>
      <c r="CF8" s="592"/>
      <c r="CG8" s="592"/>
      <c r="CH8" s="592"/>
      <c r="CI8" s="592"/>
      <c r="CJ8" s="947"/>
      <c r="CK8" s="150"/>
      <c r="CL8" s="150"/>
      <c r="CM8" s="150"/>
      <c r="CN8" s="150"/>
      <c r="CO8" s="150"/>
      <c r="CP8" s="150"/>
      <c r="CQ8" s="150"/>
      <c r="CR8" s="150"/>
      <c r="CS8" s="150"/>
      <c r="CT8" s="150"/>
      <c r="CU8" s="150"/>
      <c r="CV8" s="150"/>
      <c r="CW8" s="150"/>
      <c r="CX8" s="54"/>
      <c r="CY8" s="52"/>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0"/>
      <c r="EU8" s="170"/>
      <c r="EV8" s="170"/>
      <c r="EW8" s="170"/>
      <c r="EX8" s="170"/>
      <c r="EY8" s="170"/>
      <c r="EZ8" s="170"/>
      <c r="FA8" s="170"/>
    </row>
    <row r="9" spans="1:157" ht="13.5" customHeight="1" x14ac:dyDescent="0.15">
      <c r="A9" s="178"/>
      <c r="B9" s="178"/>
      <c r="C9" s="178"/>
      <c r="D9" s="178"/>
      <c r="E9" s="178"/>
      <c r="F9" s="178"/>
      <c r="G9" s="178"/>
      <c r="H9" s="51"/>
      <c r="I9" s="144"/>
      <c r="J9" s="150"/>
      <c r="K9" s="150"/>
      <c r="L9" s="150"/>
      <c r="M9" s="150"/>
      <c r="N9" s="150"/>
      <c r="O9" s="196"/>
      <c r="P9" s="197" t="s">
        <v>385</v>
      </c>
      <c r="Q9" s="197"/>
      <c r="R9" s="197"/>
      <c r="S9" s="197"/>
      <c r="T9" s="197"/>
      <c r="U9" s="150"/>
      <c r="V9" s="586" t="s">
        <v>28</v>
      </c>
      <c r="W9" s="586"/>
      <c r="X9" s="586"/>
      <c r="Y9" s="154"/>
      <c r="Z9" s="902" t="str">
        <f>IF(印刷データ!$M$13=0,"",印刷データ!$M$13)</f>
        <v/>
      </c>
      <c r="AA9" s="902"/>
      <c r="AB9" s="902"/>
      <c r="AC9" s="902"/>
      <c r="AD9" s="902"/>
      <c r="AE9" s="902"/>
      <c r="AF9" s="902"/>
      <c r="AG9" s="902"/>
      <c r="AH9" s="902"/>
      <c r="AI9" s="902"/>
      <c r="AJ9" s="902"/>
      <c r="AK9" s="902"/>
      <c r="AL9" s="902"/>
      <c r="AM9" s="902"/>
      <c r="AN9" s="902"/>
      <c r="AO9" s="902"/>
      <c r="AP9" s="902"/>
      <c r="AQ9" s="902"/>
      <c r="AR9" s="902"/>
      <c r="AS9" s="902"/>
      <c r="AT9" s="902"/>
      <c r="AU9" s="902"/>
      <c r="AV9" s="902"/>
      <c r="AW9" s="902"/>
      <c r="AX9" s="902"/>
      <c r="AY9" s="902"/>
      <c r="AZ9" s="902"/>
      <c r="BA9" s="902"/>
      <c r="BB9" s="903"/>
      <c r="BC9" s="690"/>
      <c r="BD9" s="668"/>
      <c r="BE9" s="691"/>
      <c r="BF9" s="150"/>
      <c r="BG9" s="306"/>
      <c r="BH9" s="152"/>
      <c r="BI9" s="152"/>
      <c r="BJ9" s="152"/>
      <c r="BK9" s="152"/>
      <c r="BL9" s="152"/>
      <c r="BM9" s="152"/>
      <c r="BN9" s="152"/>
      <c r="BO9" s="152"/>
      <c r="BP9" s="152"/>
      <c r="BQ9" s="152"/>
      <c r="BR9" s="152"/>
      <c r="BS9" s="148"/>
      <c r="BT9" s="152"/>
      <c r="BU9" s="152"/>
      <c r="BV9" s="152"/>
      <c r="BW9" s="152"/>
      <c r="BX9" s="152"/>
      <c r="BY9" s="152"/>
      <c r="BZ9" s="152"/>
      <c r="CA9" s="152"/>
      <c r="CB9" s="152"/>
      <c r="CC9" s="152"/>
      <c r="CD9" s="152"/>
      <c r="CE9" s="152"/>
      <c r="CF9" s="152"/>
      <c r="CG9" s="152"/>
      <c r="CH9" s="152"/>
      <c r="CI9" s="152"/>
      <c r="CJ9" s="283"/>
      <c r="CK9" s="181"/>
      <c r="CL9" s="634" t="s">
        <v>19</v>
      </c>
      <c r="CM9" s="635"/>
      <c r="CN9" s="635"/>
      <c r="CO9" s="635"/>
      <c r="CP9" s="635"/>
      <c r="CQ9" s="636"/>
      <c r="CR9" s="150"/>
      <c r="CS9" s="150"/>
      <c r="CT9" s="150"/>
      <c r="CU9" s="150"/>
      <c r="CV9" s="150"/>
      <c r="CW9" s="150"/>
      <c r="CX9" s="54"/>
      <c r="CY9" s="52"/>
      <c r="CZ9" s="178"/>
      <c r="DA9" s="178"/>
      <c r="DB9" s="178"/>
      <c r="DC9" s="178"/>
      <c r="DD9" s="178"/>
      <c r="DE9" s="178"/>
      <c r="DF9" s="178"/>
      <c r="DG9" s="178"/>
      <c r="DH9" s="178"/>
      <c r="DI9" s="178"/>
      <c r="DJ9" s="178"/>
      <c r="DK9" s="178"/>
      <c r="DL9" s="178"/>
      <c r="DM9" s="178"/>
      <c r="DN9" s="178"/>
      <c r="DO9" s="178"/>
      <c r="DP9" s="178"/>
      <c r="DQ9" s="178"/>
      <c r="DR9" s="178"/>
      <c r="DS9" s="178"/>
      <c r="DT9" s="178"/>
      <c r="DU9" s="178"/>
      <c r="DV9" s="178"/>
      <c r="DW9" s="178"/>
      <c r="DX9" s="178"/>
      <c r="DY9" s="178"/>
      <c r="DZ9" s="178"/>
      <c r="EA9" s="178"/>
      <c r="EB9" s="178"/>
      <c r="EC9" s="178"/>
      <c r="ED9" s="178"/>
      <c r="EE9" s="178"/>
      <c r="EF9" s="178"/>
      <c r="EG9" s="178"/>
      <c r="EH9" s="178"/>
      <c r="EI9" s="178"/>
      <c r="EJ9" s="178"/>
      <c r="EK9" s="178"/>
      <c r="EL9" s="178"/>
      <c r="EM9" s="178"/>
      <c r="EN9" s="178"/>
      <c r="EO9" s="178"/>
      <c r="EP9" s="178"/>
      <c r="EQ9" s="178"/>
      <c r="ER9" s="178"/>
      <c r="ES9" s="178"/>
      <c r="ET9" s="170"/>
      <c r="EU9" s="170"/>
      <c r="EV9" s="170"/>
      <c r="EW9" s="170"/>
      <c r="EX9" s="170"/>
      <c r="EY9" s="170"/>
      <c r="EZ9" s="170"/>
      <c r="FA9" s="170"/>
    </row>
    <row r="10" spans="1:157" ht="13.5" customHeight="1" x14ac:dyDescent="0.15">
      <c r="A10" s="178"/>
      <c r="B10" s="178"/>
      <c r="C10" s="178"/>
      <c r="D10" s="178"/>
      <c r="E10" s="178"/>
      <c r="F10" s="178"/>
      <c r="G10" s="178"/>
      <c r="H10" s="51"/>
      <c r="I10" s="144"/>
      <c r="J10" s="150"/>
      <c r="K10" s="150"/>
      <c r="L10" s="150"/>
      <c r="M10" s="150"/>
      <c r="N10" s="150"/>
      <c r="O10" s="196"/>
      <c r="P10" s="197"/>
      <c r="Q10" s="197"/>
      <c r="R10" s="197"/>
      <c r="S10" s="197"/>
      <c r="T10" s="197"/>
      <c r="U10" s="154"/>
      <c r="V10" s="154"/>
      <c r="W10" s="154"/>
      <c r="X10" s="154"/>
      <c r="Y10" s="154"/>
      <c r="Z10" s="902"/>
      <c r="AA10" s="902"/>
      <c r="AB10" s="902"/>
      <c r="AC10" s="902"/>
      <c r="AD10" s="902"/>
      <c r="AE10" s="902"/>
      <c r="AF10" s="902"/>
      <c r="AG10" s="902"/>
      <c r="AH10" s="902"/>
      <c r="AI10" s="902"/>
      <c r="AJ10" s="902"/>
      <c r="AK10" s="902"/>
      <c r="AL10" s="902"/>
      <c r="AM10" s="902"/>
      <c r="AN10" s="902"/>
      <c r="AO10" s="902"/>
      <c r="AP10" s="902"/>
      <c r="AQ10" s="902"/>
      <c r="AR10" s="902"/>
      <c r="AS10" s="902"/>
      <c r="AT10" s="902"/>
      <c r="AU10" s="902"/>
      <c r="AV10" s="902"/>
      <c r="AW10" s="902"/>
      <c r="AX10" s="902"/>
      <c r="AY10" s="902"/>
      <c r="AZ10" s="902"/>
      <c r="BA10" s="902"/>
      <c r="BB10" s="903"/>
      <c r="BC10" s="690"/>
      <c r="BD10" s="668"/>
      <c r="BE10" s="691"/>
      <c r="BF10" s="153"/>
      <c r="BG10" s="667"/>
      <c r="BH10" s="668"/>
      <c r="BI10" s="668"/>
      <c r="BJ10" s="668"/>
      <c r="BK10" s="586"/>
      <c r="BL10" s="586"/>
      <c r="BM10" s="586"/>
      <c r="BN10" s="586"/>
      <c r="BO10" s="150"/>
      <c r="BP10" s="586"/>
      <c r="BQ10" s="586"/>
      <c r="BR10" s="586"/>
      <c r="BS10" s="586"/>
      <c r="BT10" s="586"/>
      <c r="BU10" s="586"/>
      <c r="BV10" s="586"/>
      <c r="BW10" s="586"/>
      <c r="BX10" s="586"/>
      <c r="BY10" s="586"/>
      <c r="BZ10" s="586"/>
      <c r="CA10" s="586"/>
      <c r="CB10" s="586"/>
      <c r="CC10" s="586"/>
      <c r="CD10" s="586"/>
      <c r="CE10" s="586"/>
      <c r="CF10" s="586"/>
      <c r="CG10" s="586"/>
      <c r="CH10" s="586"/>
      <c r="CI10" s="586"/>
      <c r="CJ10" s="669"/>
      <c r="CK10" s="181"/>
      <c r="CL10" s="637"/>
      <c r="CM10" s="638"/>
      <c r="CN10" s="638"/>
      <c r="CO10" s="638"/>
      <c r="CP10" s="638"/>
      <c r="CQ10" s="639"/>
      <c r="CR10" s="150"/>
      <c r="CS10" s="150"/>
      <c r="CT10" s="150"/>
      <c r="CU10" s="150"/>
      <c r="CV10" s="150"/>
      <c r="CW10" s="150"/>
      <c r="CX10" s="160"/>
      <c r="CY10" s="56"/>
      <c r="CZ10" s="179"/>
      <c r="DA10" s="179"/>
      <c r="DB10" s="182"/>
      <c r="DC10" s="178"/>
      <c r="DD10" s="178"/>
      <c r="DE10" s="178"/>
      <c r="DF10" s="178"/>
      <c r="DG10" s="178"/>
      <c r="DH10" s="178"/>
      <c r="DI10" s="178"/>
      <c r="DJ10" s="178"/>
      <c r="DK10" s="178"/>
      <c r="DL10" s="178"/>
      <c r="DM10" s="178"/>
      <c r="DN10" s="178"/>
      <c r="DO10" s="178"/>
      <c r="DP10" s="178"/>
      <c r="DQ10" s="178"/>
      <c r="DR10" s="178"/>
      <c r="DS10" s="178"/>
      <c r="DT10" s="178"/>
      <c r="DU10" s="178"/>
      <c r="DV10" s="178"/>
      <c r="DW10" s="178"/>
      <c r="DX10" s="178"/>
      <c r="DY10" s="178"/>
      <c r="DZ10" s="178"/>
      <c r="EA10" s="178"/>
      <c r="EB10" s="178"/>
      <c r="EC10" s="178"/>
      <c r="ED10" s="178"/>
      <c r="EE10" s="178"/>
      <c r="EF10" s="178"/>
      <c r="EG10" s="178"/>
      <c r="EH10" s="178"/>
      <c r="EI10" s="178"/>
      <c r="EJ10" s="178"/>
      <c r="EK10" s="178"/>
      <c r="EL10" s="178"/>
      <c r="EM10" s="178"/>
      <c r="EN10" s="178"/>
      <c r="EO10" s="178"/>
      <c r="EP10" s="178"/>
      <c r="EQ10" s="178"/>
      <c r="ER10" s="178"/>
      <c r="ES10" s="178"/>
      <c r="ET10" s="170"/>
      <c r="EU10" s="170"/>
      <c r="EV10" s="170"/>
      <c r="EW10" s="170"/>
      <c r="EX10" s="170"/>
      <c r="EY10" s="170"/>
      <c r="EZ10" s="170"/>
      <c r="FA10" s="170"/>
    </row>
    <row r="11" spans="1:157" ht="13.5" customHeight="1" x14ac:dyDescent="0.15">
      <c r="A11" s="178"/>
      <c r="B11" s="178"/>
      <c r="C11" s="178"/>
      <c r="D11" s="178"/>
      <c r="E11" s="178"/>
      <c r="F11" s="178"/>
      <c r="G11" s="178"/>
      <c r="H11" s="51"/>
      <c r="I11" s="144"/>
      <c r="J11" s="150"/>
      <c r="K11" s="150"/>
      <c r="L11" s="150"/>
      <c r="M11" s="150"/>
      <c r="N11" s="150"/>
      <c r="O11" s="150"/>
      <c r="P11" s="150"/>
      <c r="Q11" s="150"/>
      <c r="R11" s="150"/>
      <c r="S11" s="150"/>
      <c r="T11" s="150"/>
      <c r="U11" s="150"/>
      <c r="V11" s="586" t="s">
        <v>29</v>
      </c>
      <c r="W11" s="586"/>
      <c r="X11" s="586"/>
      <c r="Y11" s="150"/>
      <c r="Z11" s="697" t="str">
        <f>IF(印刷データ!$N$13=0,"",印刷データ!$N$13)</f>
        <v/>
      </c>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7"/>
      <c r="AY11" s="697"/>
      <c r="AZ11" s="697"/>
      <c r="BA11" s="697"/>
      <c r="BB11" s="698"/>
      <c r="BC11" s="690"/>
      <c r="BD11" s="668"/>
      <c r="BE11" s="691"/>
      <c r="BF11" s="150"/>
      <c r="BG11" s="144"/>
      <c r="BH11" s="150"/>
      <c r="BI11" s="150"/>
      <c r="BJ11" s="150"/>
      <c r="BK11" s="586" t="s">
        <v>49</v>
      </c>
      <c r="BL11" s="586"/>
      <c r="BM11" s="586"/>
      <c r="BN11" s="586"/>
      <c r="BO11" s="150"/>
      <c r="BP11" s="586" t="s">
        <v>376</v>
      </c>
      <c r="BQ11" s="586"/>
      <c r="BR11" s="586"/>
      <c r="BS11" s="586"/>
      <c r="BT11" s="586"/>
      <c r="BU11" s="586" t="s">
        <v>23</v>
      </c>
      <c r="BV11" s="586"/>
      <c r="BW11" s="586"/>
      <c r="BX11" s="586"/>
      <c r="BY11" s="586" t="s">
        <v>22</v>
      </c>
      <c r="BZ11" s="586"/>
      <c r="CA11" s="586"/>
      <c r="CB11" s="586"/>
      <c r="CC11" s="586" t="s">
        <v>21</v>
      </c>
      <c r="CD11" s="586"/>
      <c r="CE11" s="586" t="s">
        <v>68</v>
      </c>
      <c r="CF11" s="586"/>
      <c r="CG11" s="586"/>
      <c r="CH11" s="586"/>
      <c r="CI11" s="586"/>
      <c r="CJ11" s="669"/>
      <c r="CK11" s="181"/>
      <c r="CL11" s="640"/>
      <c r="CM11" s="641"/>
      <c r="CN11" s="641"/>
      <c r="CO11" s="641"/>
      <c r="CP11" s="641"/>
      <c r="CQ11" s="642"/>
      <c r="CR11" s="150"/>
      <c r="CS11" s="150"/>
      <c r="CT11" s="150"/>
      <c r="CU11" s="150"/>
      <c r="CV11" s="150"/>
      <c r="CW11" s="150"/>
      <c r="CX11" s="54"/>
      <c r="CY11" s="52"/>
      <c r="CZ11" s="178"/>
      <c r="DA11" s="178"/>
      <c r="DB11" s="178"/>
      <c r="DC11" s="178"/>
      <c r="DD11" s="178"/>
      <c r="DE11" s="178"/>
      <c r="DF11" s="178"/>
      <c r="DG11" s="178"/>
      <c r="DH11" s="178"/>
      <c r="DI11" s="178"/>
      <c r="DJ11" s="178"/>
      <c r="DK11" s="178"/>
      <c r="DL11" s="178"/>
      <c r="DM11" s="178"/>
      <c r="DN11" s="178"/>
      <c r="DO11" s="178"/>
      <c r="DP11" s="178"/>
      <c r="DQ11" s="178"/>
      <c r="DR11" s="178"/>
      <c r="DS11" s="178"/>
      <c r="DT11" s="178"/>
      <c r="DU11" s="178"/>
      <c r="DV11" s="178"/>
      <c r="DW11" s="178"/>
      <c r="DX11" s="178"/>
      <c r="DY11" s="178"/>
      <c r="DZ11" s="178"/>
      <c r="EA11" s="178"/>
      <c r="EB11" s="178"/>
      <c r="EC11" s="178"/>
      <c r="ED11" s="178"/>
      <c r="EE11" s="178"/>
      <c r="EF11" s="178"/>
      <c r="EG11" s="178"/>
      <c r="EH11" s="178"/>
      <c r="EI11" s="178"/>
      <c r="EJ11" s="178"/>
      <c r="EK11" s="178"/>
      <c r="EL11" s="178"/>
      <c r="EM11" s="178"/>
      <c r="EN11" s="178"/>
      <c r="EO11" s="178"/>
      <c r="EP11" s="178"/>
      <c r="EQ11" s="178"/>
      <c r="ER11" s="178"/>
      <c r="ES11" s="178"/>
      <c r="ET11" s="170"/>
      <c r="EU11" s="170"/>
      <c r="EV11" s="170"/>
      <c r="EW11" s="170"/>
      <c r="EX11" s="170"/>
      <c r="EY11" s="170"/>
      <c r="EZ11" s="170"/>
      <c r="FA11" s="170"/>
    </row>
    <row r="12" spans="1:157" ht="13.5" customHeight="1" x14ac:dyDescent="0.15">
      <c r="A12" s="178"/>
      <c r="B12" s="178"/>
      <c r="C12" s="178"/>
      <c r="D12" s="178"/>
      <c r="E12" s="178"/>
      <c r="F12" s="178"/>
      <c r="G12" s="178"/>
      <c r="H12" s="51"/>
      <c r="I12" s="144"/>
      <c r="J12" s="150"/>
      <c r="K12" s="150"/>
      <c r="L12" s="150"/>
      <c r="M12" s="150"/>
      <c r="N12" s="150"/>
      <c r="O12" s="150"/>
      <c r="P12" s="150"/>
      <c r="Q12" s="150"/>
      <c r="R12" s="150"/>
      <c r="S12" s="150"/>
      <c r="T12" s="150"/>
      <c r="U12" s="150"/>
      <c r="V12" s="147"/>
      <c r="W12" s="147"/>
      <c r="X12" s="147"/>
      <c r="Y12" s="150"/>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7"/>
      <c r="AV12" s="697"/>
      <c r="AW12" s="697"/>
      <c r="AX12" s="697"/>
      <c r="AY12" s="697"/>
      <c r="AZ12" s="697"/>
      <c r="BA12" s="697"/>
      <c r="BB12" s="698"/>
      <c r="BC12" s="690"/>
      <c r="BD12" s="668"/>
      <c r="BE12" s="691"/>
      <c r="BG12" s="834"/>
      <c r="BH12" s="600"/>
      <c r="BI12" s="600"/>
      <c r="BJ12" s="600"/>
      <c r="BK12" s="600"/>
      <c r="BL12" s="600"/>
      <c r="BM12" s="600"/>
      <c r="BN12" s="600"/>
      <c r="BO12" s="600"/>
      <c r="BP12" s="600"/>
      <c r="BQ12" s="600"/>
      <c r="BR12" s="600"/>
      <c r="BS12" s="600"/>
      <c r="BT12" s="600"/>
      <c r="BU12" s="600"/>
      <c r="BV12" s="600"/>
      <c r="BW12" s="600"/>
      <c r="BX12" s="600"/>
      <c r="BY12" s="600"/>
      <c r="BZ12" s="600"/>
      <c r="CA12" s="600"/>
      <c r="CB12" s="600"/>
      <c r="CC12" s="600"/>
      <c r="CD12" s="600"/>
      <c r="CE12" s="600"/>
      <c r="CF12" s="600"/>
      <c r="CG12" s="600"/>
      <c r="CH12" s="600"/>
      <c r="CI12" s="600"/>
      <c r="CJ12" s="964"/>
      <c r="CL12" s="643"/>
      <c r="CM12" s="644"/>
      <c r="CN12" s="644"/>
      <c r="CO12" s="644"/>
      <c r="CP12" s="644"/>
      <c r="CQ12" s="645"/>
      <c r="CR12" s="150"/>
      <c r="CS12" s="150"/>
      <c r="CT12" s="150"/>
      <c r="CU12" s="150"/>
      <c r="CV12" s="150"/>
      <c r="CW12" s="150"/>
      <c r="CX12" s="54"/>
      <c r="CY12" s="52"/>
      <c r="CZ12" s="178"/>
      <c r="DA12" s="178"/>
      <c r="DB12" s="178"/>
      <c r="DC12" s="178"/>
      <c r="DD12" s="178"/>
      <c r="DE12" s="178"/>
      <c r="DF12" s="178"/>
      <c r="DG12" s="178"/>
      <c r="DH12" s="178"/>
      <c r="DI12" s="178"/>
      <c r="DJ12" s="178"/>
      <c r="DK12" s="178"/>
      <c r="DL12" s="178"/>
      <c r="DM12" s="178"/>
      <c r="DN12" s="178"/>
      <c r="DO12" s="178"/>
      <c r="DP12" s="178"/>
      <c r="DQ12" s="178"/>
      <c r="DR12" s="178"/>
      <c r="DS12" s="178"/>
      <c r="DT12" s="178"/>
      <c r="DU12" s="178"/>
      <c r="DV12" s="178"/>
      <c r="DW12" s="178"/>
      <c r="DX12" s="178"/>
      <c r="DY12" s="178"/>
      <c r="DZ12" s="178"/>
      <c r="EA12" s="178"/>
      <c r="EB12" s="178"/>
      <c r="EC12" s="178"/>
      <c r="ED12" s="178"/>
      <c r="EE12" s="178"/>
      <c r="EF12" s="178"/>
      <c r="EG12" s="178"/>
      <c r="EH12" s="178"/>
      <c r="EI12" s="178"/>
      <c r="EJ12" s="178"/>
      <c r="EK12" s="178"/>
      <c r="EL12" s="178"/>
      <c r="EM12" s="178"/>
      <c r="EN12" s="178"/>
      <c r="EO12" s="178"/>
      <c r="EP12" s="178"/>
      <c r="EQ12" s="178"/>
      <c r="ER12" s="178"/>
      <c r="ES12" s="178"/>
      <c r="ET12" s="170"/>
      <c r="EU12" s="170"/>
      <c r="EV12" s="170"/>
      <c r="EW12" s="170"/>
      <c r="EX12" s="170"/>
      <c r="EY12" s="170"/>
      <c r="EZ12" s="170"/>
      <c r="FA12" s="170"/>
    </row>
    <row r="13" spans="1:157" ht="13.5" customHeight="1" x14ac:dyDescent="0.15">
      <c r="A13" s="178"/>
      <c r="B13" s="178"/>
      <c r="C13" s="178"/>
      <c r="D13" s="178"/>
      <c r="E13" s="178"/>
      <c r="F13" s="178"/>
      <c r="G13" s="178"/>
      <c r="H13" s="51"/>
      <c r="I13" s="144"/>
      <c r="J13" s="150"/>
      <c r="K13" s="150"/>
      <c r="L13" s="150"/>
      <c r="M13" s="150"/>
      <c r="N13" s="150"/>
      <c r="O13" s="150"/>
      <c r="P13" s="149"/>
      <c r="Q13" s="149"/>
      <c r="R13" s="149"/>
      <c r="S13" s="149"/>
      <c r="T13" s="150"/>
      <c r="U13" s="150"/>
      <c r="V13" s="150"/>
      <c r="W13" s="150"/>
      <c r="X13" s="150"/>
      <c r="Y13" s="586" t="s">
        <v>454</v>
      </c>
      <c r="Z13" s="586"/>
      <c r="AA13" s="586"/>
      <c r="AB13" s="586"/>
      <c r="AC13" s="586"/>
      <c r="AD13" s="586"/>
      <c r="AE13" s="150"/>
      <c r="AF13" s="751" t="str">
        <f>IF(印刷データ!$O$13=0,"",印刷データ!$O$13)</f>
        <v/>
      </c>
      <c r="AG13" s="751"/>
      <c r="AH13" s="751"/>
      <c r="AI13" s="751"/>
      <c r="AJ13" s="751"/>
      <c r="AK13" s="751"/>
      <c r="AL13" s="751"/>
      <c r="AM13" s="751"/>
      <c r="AN13" s="751"/>
      <c r="AO13" s="751"/>
      <c r="AP13" s="751"/>
      <c r="AQ13" s="751"/>
      <c r="AR13" s="751"/>
      <c r="AS13" s="751"/>
      <c r="AT13" s="751"/>
      <c r="AU13" s="751"/>
      <c r="AV13" s="751"/>
      <c r="AW13" s="751"/>
      <c r="AX13" s="751"/>
      <c r="AY13" s="751"/>
      <c r="AZ13" s="751"/>
      <c r="BA13" s="751"/>
      <c r="BB13" s="752"/>
      <c r="BC13" s="690"/>
      <c r="BD13" s="668"/>
      <c r="BE13" s="691"/>
      <c r="BF13" s="660" t="s">
        <v>402</v>
      </c>
      <c r="BG13" s="661"/>
      <c r="BH13" s="661"/>
      <c r="BI13" s="661"/>
      <c r="BJ13" s="661"/>
      <c r="BK13" s="661"/>
      <c r="BL13" s="661"/>
      <c r="BM13" s="661"/>
      <c r="BN13" s="661"/>
      <c r="BO13" s="661"/>
      <c r="BP13" s="661"/>
      <c r="BQ13" s="661"/>
      <c r="BR13" s="661"/>
      <c r="BS13" s="661"/>
      <c r="BT13" s="661"/>
      <c r="BU13" s="661"/>
      <c r="BV13" s="661"/>
      <c r="BW13" s="661"/>
      <c r="BX13" s="661"/>
      <c r="BY13" s="661"/>
      <c r="BZ13" s="661"/>
      <c r="CA13" s="661"/>
      <c r="CB13" s="661"/>
      <c r="CC13" s="661"/>
      <c r="CD13" s="661"/>
      <c r="CE13" s="661"/>
      <c r="CF13" s="661"/>
      <c r="CG13" s="661"/>
      <c r="CH13" s="661"/>
      <c r="CI13" s="661"/>
      <c r="CJ13" s="661"/>
      <c r="CK13" s="661"/>
      <c r="CL13" s="661"/>
      <c r="CM13" s="661"/>
      <c r="CN13" s="661"/>
      <c r="CO13" s="661"/>
      <c r="CP13" s="661"/>
      <c r="CQ13" s="661"/>
      <c r="CR13" s="661"/>
      <c r="CS13" s="661"/>
      <c r="CT13" s="661"/>
      <c r="CU13" s="661"/>
      <c r="CV13" s="661"/>
      <c r="CW13" s="661"/>
      <c r="CX13" s="662"/>
      <c r="CY13" s="52"/>
      <c r="CZ13" s="178"/>
      <c r="DA13" s="178"/>
      <c r="DB13" s="178"/>
      <c r="DC13" s="178"/>
      <c r="DD13" s="178"/>
      <c r="DE13" s="178"/>
      <c r="DF13" s="178"/>
      <c r="DG13" s="178"/>
      <c r="DH13" s="178"/>
      <c r="DI13" s="178"/>
      <c r="DJ13" s="178"/>
      <c r="DK13" s="178"/>
      <c r="DL13" s="178"/>
      <c r="DM13" s="178"/>
      <c r="DN13" s="178"/>
      <c r="DO13" s="178"/>
      <c r="DP13" s="178"/>
      <c r="DQ13" s="178"/>
      <c r="DR13" s="178"/>
      <c r="DS13" s="178"/>
      <c r="DT13" s="178"/>
      <c r="DU13" s="178"/>
      <c r="DV13" s="178"/>
      <c r="DW13" s="178"/>
      <c r="DX13" s="178"/>
      <c r="DY13" s="178"/>
      <c r="DZ13" s="178"/>
      <c r="EA13" s="178"/>
      <c r="EB13" s="178"/>
      <c r="EC13" s="178"/>
      <c r="ED13" s="178"/>
      <c r="EE13" s="178"/>
      <c r="EF13" s="178"/>
      <c r="EG13" s="178"/>
      <c r="EH13" s="178"/>
      <c r="EI13" s="178"/>
      <c r="EJ13" s="178"/>
      <c r="EK13" s="178"/>
      <c r="EL13" s="178"/>
      <c r="EM13" s="178"/>
      <c r="EN13" s="178"/>
      <c r="EO13" s="178"/>
      <c r="EP13" s="178"/>
      <c r="EQ13" s="178"/>
      <c r="ER13" s="178"/>
      <c r="ES13" s="178"/>
      <c r="ET13" s="170"/>
      <c r="EU13" s="170"/>
      <c r="EV13" s="170"/>
      <c r="EW13" s="170"/>
      <c r="EX13" s="170"/>
      <c r="EY13" s="170"/>
      <c r="EZ13" s="170"/>
      <c r="FA13" s="170"/>
    </row>
    <row r="14" spans="1:157" ht="13.5" customHeight="1" x14ac:dyDescent="0.15">
      <c r="A14" s="178"/>
      <c r="B14" s="178"/>
      <c r="C14" s="178"/>
      <c r="D14" s="178"/>
      <c r="E14" s="178"/>
      <c r="F14" s="178"/>
      <c r="G14" s="178"/>
      <c r="H14" s="51"/>
      <c r="I14" s="306"/>
      <c r="J14" s="914" t="str">
        <f>IF(OR(印刷データ!$J$13="",印刷データ!$J$13=0)=TRUE,"　　　　年　　月　　日",印刷データ!$J$13)</f>
        <v>　　　　年　　月　　日</v>
      </c>
      <c r="K14" s="914"/>
      <c r="L14" s="914"/>
      <c r="M14" s="914"/>
      <c r="N14" s="914"/>
      <c r="O14" s="914"/>
      <c r="P14" s="914"/>
      <c r="Q14" s="914"/>
      <c r="R14" s="914"/>
      <c r="S14" s="914"/>
      <c r="T14" s="914"/>
      <c r="U14" s="914"/>
      <c r="V14" s="914" t="s">
        <v>447</v>
      </c>
      <c r="W14" s="914"/>
      <c r="X14" s="914"/>
      <c r="Y14" s="598" t="str">
        <f>IF(印刷データ!$J$5=0,"",印刷データ!$J$5)&amp;"盛水給第5－"</f>
        <v>5盛水給第5－</v>
      </c>
      <c r="Z14" s="598"/>
      <c r="AA14" s="598"/>
      <c r="AB14" s="598"/>
      <c r="AC14" s="598"/>
      <c r="AD14" s="598"/>
      <c r="AE14" s="598"/>
      <c r="AF14" s="598"/>
      <c r="AG14" s="598"/>
      <c r="AH14" s="598" t="str">
        <f>IF(印刷データ!$L$13=0,"",印刷データ!$L$13)</f>
        <v/>
      </c>
      <c r="AI14" s="598"/>
      <c r="AJ14" s="598"/>
      <c r="AK14" s="598"/>
      <c r="AL14" s="977" t="s">
        <v>449</v>
      </c>
      <c r="AM14" s="977"/>
      <c r="AN14" s="977"/>
      <c r="AO14" s="977"/>
      <c r="AP14" s="977"/>
      <c r="AQ14" s="977"/>
      <c r="AR14" s="977"/>
      <c r="AS14" s="977"/>
      <c r="AT14" s="977"/>
      <c r="AU14" s="977"/>
      <c r="AV14" s="977"/>
      <c r="AW14" s="977"/>
      <c r="AX14" s="977"/>
      <c r="AY14" s="977"/>
      <c r="AZ14" s="977"/>
      <c r="BA14" s="977"/>
      <c r="BB14" s="978"/>
      <c r="BC14" s="970"/>
      <c r="BD14" s="970"/>
      <c r="BE14" s="971"/>
      <c r="BF14" s="905"/>
      <c r="BG14" s="906"/>
      <c r="BH14" s="906"/>
      <c r="BI14" s="906"/>
      <c r="BJ14" s="906"/>
      <c r="BK14" s="906"/>
      <c r="BL14" s="906"/>
      <c r="BM14" s="906"/>
      <c r="BN14" s="906"/>
      <c r="BO14" s="906"/>
      <c r="BP14" s="906"/>
      <c r="BQ14" s="906"/>
      <c r="BR14" s="906"/>
      <c r="BS14" s="906"/>
      <c r="BT14" s="906"/>
      <c r="BU14" s="906"/>
      <c r="BV14" s="906"/>
      <c r="BW14" s="906"/>
      <c r="BX14" s="906"/>
      <c r="BY14" s="906"/>
      <c r="BZ14" s="906"/>
      <c r="CA14" s="906"/>
      <c r="CB14" s="906"/>
      <c r="CC14" s="906"/>
      <c r="CD14" s="906"/>
      <c r="CE14" s="906"/>
      <c r="CF14" s="906"/>
      <c r="CG14" s="906"/>
      <c r="CH14" s="906"/>
      <c r="CI14" s="906"/>
      <c r="CJ14" s="906"/>
      <c r="CK14" s="906"/>
      <c r="CL14" s="906"/>
      <c r="CM14" s="906"/>
      <c r="CN14" s="906"/>
      <c r="CO14" s="906"/>
      <c r="CP14" s="906"/>
      <c r="CQ14" s="906"/>
      <c r="CR14" s="906"/>
      <c r="CS14" s="906"/>
      <c r="CT14" s="906"/>
      <c r="CU14" s="906"/>
      <c r="CV14" s="906"/>
      <c r="CW14" s="906"/>
      <c r="CX14" s="907"/>
      <c r="CY14" s="52"/>
      <c r="CZ14" s="178"/>
      <c r="DA14" s="178"/>
      <c r="DB14" s="178"/>
      <c r="DC14" s="178"/>
      <c r="DD14" s="178"/>
      <c r="DE14" s="178"/>
      <c r="DF14" s="178"/>
      <c r="DG14" s="178"/>
      <c r="DH14" s="178"/>
      <c r="DI14" s="178"/>
      <c r="DJ14" s="178"/>
      <c r="DK14" s="178"/>
      <c r="DL14" s="178"/>
      <c r="DM14" s="178"/>
      <c r="DN14" s="178"/>
      <c r="DO14" s="178"/>
      <c r="DP14" s="178"/>
      <c r="DQ14" s="178"/>
      <c r="DR14" s="178"/>
      <c r="DS14" s="178"/>
      <c r="DT14" s="178"/>
      <c r="DU14" s="178"/>
      <c r="DV14" s="178"/>
      <c r="DW14" s="178"/>
      <c r="DX14" s="178"/>
      <c r="DY14" s="178"/>
      <c r="DZ14" s="178"/>
      <c r="EA14" s="178"/>
      <c r="EB14" s="178"/>
      <c r="EC14" s="178"/>
      <c r="ED14" s="178"/>
      <c r="EE14" s="178"/>
      <c r="EF14" s="178"/>
      <c r="EG14" s="178"/>
      <c r="EH14" s="178"/>
      <c r="EI14" s="178"/>
      <c r="EJ14" s="178"/>
      <c r="EK14" s="178"/>
      <c r="EL14" s="178"/>
      <c r="EM14" s="178"/>
      <c r="EN14" s="178"/>
      <c r="EO14" s="178"/>
      <c r="EP14" s="178"/>
      <c r="EQ14" s="178"/>
      <c r="ER14" s="178"/>
      <c r="ES14" s="178"/>
      <c r="ET14" s="170"/>
      <c r="EU14" s="170"/>
      <c r="EV14" s="170"/>
      <c r="EW14" s="170"/>
      <c r="EX14" s="170"/>
      <c r="EY14" s="170"/>
      <c r="EZ14" s="170"/>
      <c r="FA14" s="170"/>
    </row>
    <row r="15" spans="1:157" ht="13.5" customHeight="1" x14ac:dyDescent="0.15">
      <c r="A15" s="178"/>
      <c r="B15" s="178"/>
      <c r="C15" s="178"/>
      <c r="D15" s="178"/>
      <c r="E15" s="178"/>
      <c r="F15" s="178"/>
      <c r="G15" s="178"/>
      <c r="H15" s="51"/>
      <c r="I15" s="869" t="s">
        <v>448</v>
      </c>
      <c r="J15" s="622"/>
      <c r="K15" s="622"/>
      <c r="L15" s="622"/>
      <c r="M15" s="622"/>
      <c r="N15" s="622"/>
      <c r="O15" s="622"/>
      <c r="P15" s="622"/>
      <c r="Q15" s="622"/>
      <c r="R15" s="622"/>
      <c r="S15" s="622"/>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622"/>
      <c r="AT15" s="622"/>
      <c r="AU15" s="622"/>
      <c r="AV15" s="622"/>
      <c r="AW15" s="622"/>
      <c r="AX15" s="622"/>
      <c r="AY15" s="622"/>
      <c r="AZ15" s="622"/>
      <c r="BA15" s="622"/>
      <c r="BB15" s="622"/>
      <c r="BC15" s="634" t="s">
        <v>59</v>
      </c>
      <c r="BD15" s="635"/>
      <c r="BE15" s="635"/>
      <c r="BF15" s="635"/>
      <c r="BG15" s="635"/>
      <c r="BH15" s="635"/>
      <c r="BI15" s="635"/>
      <c r="BJ15" s="635"/>
      <c r="BK15" s="635"/>
      <c r="BL15" s="635"/>
      <c r="BM15" s="635"/>
      <c r="BN15" s="635"/>
      <c r="BO15" s="635"/>
      <c r="BP15" s="635"/>
      <c r="BQ15" s="635"/>
      <c r="BR15" s="635"/>
      <c r="BS15" s="635"/>
      <c r="BT15" s="635"/>
      <c r="BU15" s="635"/>
      <c r="BV15" s="635"/>
      <c r="BW15" s="635"/>
      <c r="BX15" s="635"/>
      <c r="BY15" s="635"/>
      <c r="BZ15" s="635"/>
      <c r="CA15" s="635"/>
      <c r="CB15" s="635"/>
      <c r="CC15" s="635"/>
      <c r="CD15" s="635"/>
      <c r="CE15" s="635"/>
      <c r="CF15" s="635"/>
      <c r="CG15" s="635"/>
      <c r="CH15" s="635"/>
      <c r="CI15" s="635"/>
      <c r="CJ15" s="635"/>
      <c r="CK15" s="635"/>
      <c r="CL15" s="635"/>
      <c r="CM15" s="635"/>
      <c r="CN15" s="635"/>
      <c r="CO15" s="635"/>
      <c r="CP15" s="635"/>
      <c r="CQ15" s="635"/>
      <c r="CR15" s="635"/>
      <c r="CS15" s="635"/>
      <c r="CT15" s="635"/>
      <c r="CU15" s="635"/>
      <c r="CV15" s="635"/>
      <c r="CW15" s="635"/>
      <c r="CX15" s="636"/>
      <c r="CY15" s="52"/>
      <c r="CZ15" s="178"/>
      <c r="DA15" s="178"/>
      <c r="DB15" s="178"/>
      <c r="DC15" s="178"/>
      <c r="DD15" s="178"/>
      <c r="DE15" s="178"/>
      <c r="DF15" s="178"/>
      <c r="DG15" s="178"/>
      <c r="DH15" s="178"/>
      <c r="DI15" s="178"/>
      <c r="DJ15" s="178"/>
      <c r="DK15" s="178"/>
      <c r="DL15" s="178"/>
      <c r="DM15" s="178"/>
      <c r="DN15" s="178"/>
      <c r="DO15" s="178"/>
      <c r="DP15" s="178"/>
      <c r="DQ15" s="178"/>
      <c r="DR15" s="178"/>
      <c r="DS15" s="178"/>
      <c r="DT15" s="178"/>
      <c r="DU15" s="178"/>
      <c r="DV15" s="178"/>
      <c r="DW15" s="178"/>
      <c r="DX15" s="178"/>
      <c r="DY15" s="178"/>
      <c r="DZ15" s="178"/>
      <c r="EA15" s="178"/>
      <c r="EB15" s="178"/>
      <c r="EC15" s="178"/>
      <c r="ED15" s="178"/>
      <c r="EE15" s="178"/>
      <c r="EF15" s="178"/>
      <c r="EG15" s="178"/>
      <c r="EH15" s="178"/>
      <c r="EI15" s="178"/>
      <c r="EJ15" s="178"/>
      <c r="EK15" s="178"/>
      <c r="EL15" s="178"/>
      <c r="EM15" s="178"/>
      <c r="EN15" s="178"/>
      <c r="EO15" s="178"/>
      <c r="EP15" s="178"/>
      <c r="EQ15" s="178"/>
      <c r="ER15" s="178"/>
      <c r="ES15" s="178"/>
      <c r="ET15" s="170"/>
      <c r="EU15" s="170"/>
      <c r="EV15" s="170"/>
      <c r="EW15" s="170"/>
      <c r="EX15" s="170"/>
      <c r="EY15" s="170"/>
      <c r="EZ15" s="170"/>
      <c r="FA15" s="170"/>
    </row>
    <row r="16" spans="1:157" ht="15" customHeight="1" x14ac:dyDescent="0.15">
      <c r="A16" s="178"/>
      <c r="B16" s="178"/>
      <c r="C16" s="178"/>
      <c r="D16" s="178"/>
      <c r="E16" s="178"/>
      <c r="F16" s="178"/>
      <c r="G16" s="178"/>
      <c r="H16" s="51"/>
      <c r="I16" s="727" t="s">
        <v>24</v>
      </c>
      <c r="J16" s="597"/>
      <c r="K16" s="597"/>
      <c r="L16" s="597"/>
      <c r="M16" s="597"/>
      <c r="N16" s="597"/>
      <c r="O16" s="597"/>
      <c r="P16" s="746"/>
      <c r="Q16" s="596" t="s">
        <v>25</v>
      </c>
      <c r="R16" s="597"/>
      <c r="S16" s="597"/>
      <c r="T16" s="597"/>
      <c r="U16" s="597"/>
      <c r="V16" s="597"/>
      <c r="W16" s="597"/>
      <c r="X16" s="757" t="str">
        <f>IF(印刷データ!$P$13=0,"",印刷データ!$P$13)</f>
        <v/>
      </c>
      <c r="Y16" s="757"/>
      <c r="Z16" s="757"/>
      <c r="AA16" s="757"/>
      <c r="AB16" s="757"/>
      <c r="AC16" s="757"/>
      <c r="AD16" s="757"/>
      <c r="AE16" s="757"/>
      <c r="AF16" s="757"/>
      <c r="AG16" s="757"/>
      <c r="AH16" s="757"/>
      <c r="AI16" s="757"/>
      <c r="AJ16" s="757"/>
      <c r="AK16" s="757"/>
      <c r="AL16" s="757"/>
      <c r="AM16" s="757"/>
      <c r="AN16" s="757"/>
      <c r="AO16" s="757"/>
      <c r="AP16" s="757"/>
      <c r="AQ16" s="757"/>
      <c r="AR16" s="757"/>
      <c r="AS16" s="757"/>
      <c r="AT16" s="757"/>
      <c r="AU16" s="757"/>
      <c r="AV16" s="757"/>
      <c r="AW16" s="757"/>
      <c r="AX16" s="757"/>
      <c r="AY16" s="757"/>
      <c r="AZ16" s="757"/>
      <c r="BA16" s="757"/>
      <c r="BB16" s="757"/>
      <c r="BC16" s="666" t="s">
        <v>467</v>
      </c>
      <c r="BD16" s="647"/>
      <c r="BE16" s="647"/>
      <c r="BF16" s="647"/>
      <c r="BG16" s="647"/>
      <c r="BH16" s="647"/>
      <c r="BI16" s="647"/>
      <c r="BJ16" s="647"/>
      <c r="BK16" s="647"/>
      <c r="BL16" s="647"/>
      <c r="BM16" s="647"/>
      <c r="BN16" s="647"/>
      <c r="BO16" s="647"/>
      <c r="BP16" s="647"/>
      <c r="BQ16" s="647"/>
      <c r="BR16" s="647"/>
      <c r="BS16" s="647"/>
      <c r="BT16" s="652"/>
      <c r="BU16" s="651" t="s">
        <v>483</v>
      </c>
      <c r="BV16" s="647"/>
      <c r="BW16" s="647"/>
      <c r="BX16" s="647"/>
      <c r="BY16" s="647"/>
      <c r="BZ16" s="647"/>
      <c r="CA16" s="647"/>
      <c r="CB16" s="647"/>
      <c r="CC16" s="647"/>
      <c r="CD16" s="652"/>
      <c r="CE16" s="647" t="s">
        <v>484</v>
      </c>
      <c r="CF16" s="647"/>
      <c r="CG16" s="647"/>
      <c r="CH16" s="647"/>
      <c r="CI16" s="647"/>
      <c r="CJ16" s="647"/>
      <c r="CK16" s="647"/>
      <c r="CL16" s="647"/>
      <c r="CM16" s="647"/>
      <c r="CN16" s="647"/>
      <c r="CO16" s="651" t="s">
        <v>485</v>
      </c>
      <c r="CP16" s="647"/>
      <c r="CQ16" s="647"/>
      <c r="CR16" s="647"/>
      <c r="CS16" s="647"/>
      <c r="CT16" s="647"/>
      <c r="CU16" s="647"/>
      <c r="CV16" s="647"/>
      <c r="CW16" s="647"/>
      <c r="CX16" s="648"/>
      <c r="CY16" s="52"/>
      <c r="CZ16" s="178"/>
      <c r="DA16" s="178"/>
      <c r="DB16" s="178"/>
      <c r="DC16" s="178"/>
      <c r="DD16" s="178"/>
      <c r="DE16" s="178"/>
      <c r="DF16" s="178"/>
      <c r="DG16" s="178"/>
      <c r="DH16" s="178"/>
      <c r="DI16" s="178"/>
      <c r="DJ16" s="178"/>
      <c r="DK16" s="178"/>
      <c r="DL16" s="178"/>
      <c r="DM16" s="178"/>
      <c r="DN16" s="178"/>
      <c r="DO16" s="178"/>
      <c r="DP16" s="178"/>
      <c r="DQ16" s="178"/>
      <c r="DR16" s="178"/>
      <c r="DS16" s="178"/>
      <c r="DT16" s="178"/>
      <c r="DU16" s="178"/>
      <c r="DV16" s="178"/>
      <c r="DW16" s="178"/>
      <c r="DX16" s="178"/>
      <c r="DY16" s="178"/>
      <c r="DZ16" s="178"/>
      <c r="EA16" s="178"/>
      <c r="EB16" s="178"/>
      <c r="EC16" s="178"/>
      <c r="ED16" s="178"/>
      <c r="EE16" s="178"/>
      <c r="EF16" s="178"/>
      <c r="EG16" s="178"/>
      <c r="EH16" s="178"/>
      <c r="EI16" s="178"/>
      <c r="EJ16" s="178"/>
      <c r="EK16" s="178"/>
      <c r="EL16" s="178"/>
      <c r="EM16" s="178"/>
      <c r="EN16" s="178"/>
      <c r="EO16" s="178"/>
      <c r="EP16" s="178"/>
      <c r="EQ16" s="178"/>
      <c r="ER16" s="178"/>
      <c r="ES16" s="178"/>
      <c r="ET16" s="170"/>
      <c r="EU16" s="170"/>
      <c r="EV16" s="170"/>
      <c r="EW16" s="170"/>
      <c r="EX16" s="170"/>
      <c r="EY16" s="170"/>
      <c r="EZ16" s="170"/>
      <c r="FA16" s="170"/>
    </row>
    <row r="17" spans="1:166" ht="15.75" customHeight="1" x14ac:dyDescent="0.15">
      <c r="A17" s="178"/>
      <c r="B17" s="178"/>
      <c r="C17" s="178"/>
      <c r="D17" s="178"/>
      <c r="E17" s="178"/>
      <c r="F17" s="178"/>
      <c r="G17" s="178"/>
      <c r="H17" s="51"/>
      <c r="I17" s="585"/>
      <c r="J17" s="586"/>
      <c r="K17" s="586"/>
      <c r="L17" s="586"/>
      <c r="M17" s="586"/>
      <c r="N17" s="586"/>
      <c r="O17" s="586"/>
      <c r="P17" s="747"/>
      <c r="Q17" s="602"/>
      <c r="R17" s="586"/>
      <c r="S17" s="586"/>
      <c r="T17" s="586"/>
      <c r="U17" s="586"/>
      <c r="V17" s="586"/>
      <c r="W17" s="586"/>
      <c r="X17" s="702"/>
      <c r="Y17" s="702"/>
      <c r="Z17" s="702"/>
      <c r="AA17" s="702"/>
      <c r="AB17" s="702"/>
      <c r="AC17" s="702"/>
      <c r="AD17" s="702"/>
      <c r="AE17" s="702"/>
      <c r="AF17" s="702"/>
      <c r="AG17" s="702"/>
      <c r="AH17" s="702"/>
      <c r="AI17" s="702"/>
      <c r="AJ17" s="702"/>
      <c r="AK17" s="702"/>
      <c r="AL17" s="702"/>
      <c r="AM17" s="702"/>
      <c r="AN17" s="702"/>
      <c r="AO17" s="702"/>
      <c r="AP17" s="702"/>
      <c r="AQ17" s="702"/>
      <c r="AR17" s="702"/>
      <c r="AS17" s="702"/>
      <c r="AT17" s="702"/>
      <c r="AU17" s="702"/>
      <c r="AV17" s="702"/>
      <c r="AW17" s="702"/>
      <c r="AX17" s="702"/>
      <c r="AY17" s="702"/>
      <c r="AZ17" s="702"/>
      <c r="BA17" s="702"/>
      <c r="BB17" s="702"/>
      <c r="BC17" s="954" t="str">
        <f>IF(印刷データ!$AY$13=0,"",印刷データ!$AY$13)</f>
        <v/>
      </c>
      <c r="BD17" s="955"/>
      <c r="BE17" s="955"/>
      <c r="BF17" s="955"/>
      <c r="BG17" s="955"/>
      <c r="BH17" s="955"/>
      <c r="BI17" s="955"/>
      <c r="BJ17" s="955"/>
      <c r="BK17" s="955"/>
      <c r="BL17" s="955"/>
      <c r="BM17" s="955"/>
      <c r="BN17" s="955"/>
      <c r="BO17" s="955"/>
      <c r="BP17" s="955"/>
      <c r="BQ17" s="955"/>
      <c r="BR17" s="955"/>
      <c r="BS17" s="955"/>
      <c r="BT17" s="956"/>
      <c r="BU17" s="596" t="str">
        <f>IF(印刷データ!$Z$13=0,"",印刷データ!$Z$13)</f>
        <v/>
      </c>
      <c r="BV17" s="597"/>
      <c r="BW17" s="597"/>
      <c r="BX17" s="597"/>
      <c r="BY17" s="597"/>
      <c r="BZ17" s="597"/>
      <c r="CA17" s="597"/>
      <c r="CB17" s="597"/>
      <c r="CC17" s="597"/>
      <c r="CD17" s="746"/>
      <c r="CE17" s="597" t="str">
        <f>IF(印刷データ!$AA$13="合流式","○","")</f>
        <v/>
      </c>
      <c r="CF17" s="597"/>
      <c r="CG17" s="897" t="s">
        <v>445</v>
      </c>
      <c r="CH17" s="897"/>
      <c r="CI17" s="897"/>
      <c r="CJ17" s="897"/>
      <c r="CK17" s="897"/>
      <c r="CL17" s="897"/>
      <c r="CM17" s="897"/>
      <c r="CN17" s="898"/>
      <c r="CO17" s="891" t="s">
        <v>4</v>
      </c>
      <c r="CP17" s="892"/>
      <c r="CQ17" s="892"/>
      <c r="CR17" s="892"/>
      <c r="CS17" s="892"/>
      <c r="CT17" s="892"/>
      <c r="CU17" s="892"/>
      <c r="CV17" s="892"/>
      <c r="CW17" s="892"/>
      <c r="CX17" s="893"/>
      <c r="CY17" s="52"/>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8"/>
      <c r="EC17" s="178"/>
      <c r="ED17" s="178"/>
      <c r="EE17" s="178"/>
      <c r="EF17" s="178"/>
      <c r="EG17" s="178"/>
      <c r="EH17" s="178"/>
      <c r="EI17" s="178"/>
      <c r="EJ17" s="178"/>
      <c r="EK17" s="178"/>
      <c r="EL17" s="178"/>
      <c r="EM17" s="178"/>
      <c r="EN17" s="178"/>
      <c r="EO17" s="178"/>
      <c r="EP17" s="178"/>
      <c r="EQ17" s="178"/>
      <c r="ER17" s="178"/>
      <c r="ES17" s="178"/>
      <c r="ET17" s="170"/>
      <c r="EU17" s="170"/>
      <c r="EV17" s="170"/>
      <c r="EW17" s="170"/>
      <c r="EX17" s="170"/>
      <c r="EY17" s="170"/>
      <c r="EZ17" s="170"/>
      <c r="FA17" s="170"/>
    </row>
    <row r="18" spans="1:166" ht="15.75" customHeight="1" x14ac:dyDescent="0.15">
      <c r="A18" s="178"/>
      <c r="B18" s="178"/>
      <c r="C18" s="178"/>
      <c r="D18" s="178"/>
      <c r="E18" s="178"/>
      <c r="F18" s="178"/>
      <c r="G18" s="178"/>
      <c r="H18" s="51"/>
      <c r="I18" s="741"/>
      <c r="J18" s="620"/>
      <c r="K18" s="620"/>
      <c r="L18" s="620"/>
      <c r="M18" s="620"/>
      <c r="N18" s="620"/>
      <c r="O18" s="620"/>
      <c r="P18" s="748"/>
      <c r="Q18" s="745"/>
      <c r="R18" s="620"/>
      <c r="S18" s="620"/>
      <c r="T18" s="620"/>
      <c r="U18" s="620"/>
      <c r="V18" s="620"/>
      <c r="W18" s="620"/>
      <c r="X18" s="790"/>
      <c r="Y18" s="790"/>
      <c r="Z18" s="790"/>
      <c r="AA18" s="790"/>
      <c r="AB18" s="790"/>
      <c r="AC18" s="790"/>
      <c r="AD18" s="790"/>
      <c r="AE18" s="790"/>
      <c r="AF18" s="790"/>
      <c r="AG18" s="790"/>
      <c r="AH18" s="790"/>
      <c r="AI18" s="790"/>
      <c r="AJ18" s="790"/>
      <c r="AK18" s="790"/>
      <c r="AL18" s="790"/>
      <c r="AM18" s="790"/>
      <c r="AN18" s="790"/>
      <c r="AO18" s="790"/>
      <c r="AP18" s="790"/>
      <c r="AQ18" s="790"/>
      <c r="AR18" s="790"/>
      <c r="AS18" s="790"/>
      <c r="AT18" s="790"/>
      <c r="AU18" s="790"/>
      <c r="AV18" s="790"/>
      <c r="AW18" s="790"/>
      <c r="AX18" s="790"/>
      <c r="AY18" s="790"/>
      <c r="AZ18" s="790"/>
      <c r="BA18" s="790"/>
      <c r="BB18" s="790"/>
      <c r="BC18" s="957"/>
      <c r="BD18" s="958"/>
      <c r="BE18" s="958"/>
      <c r="BF18" s="958"/>
      <c r="BG18" s="958"/>
      <c r="BH18" s="958"/>
      <c r="BI18" s="958"/>
      <c r="BJ18" s="958"/>
      <c r="BK18" s="958"/>
      <c r="BL18" s="958"/>
      <c r="BM18" s="958"/>
      <c r="BN18" s="958"/>
      <c r="BO18" s="958"/>
      <c r="BP18" s="958"/>
      <c r="BQ18" s="958"/>
      <c r="BR18" s="958"/>
      <c r="BS18" s="958"/>
      <c r="BT18" s="959"/>
      <c r="BU18" s="745"/>
      <c r="BV18" s="620"/>
      <c r="BW18" s="620"/>
      <c r="BX18" s="620"/>
      <c r="BY18" s="620"/>
      <c r="BZ18" s="620"/>
      <c r="CA18" s="620"/>
      <c r="CB18" s="620"/>
      <c r="CC18" s="620"/>
      <c r="CD18" s="748"/>
      <c r="CE18" s="620" t="str">
        <f>IF(印刷データ!$AA$13="分流式","○","")</f>
        <v/>
      </c>
      <c r="CF18" s="620"/>
      <c r="CG18" s="772" t="s">
        <v>446</v>
      </c>
      <c r="CH18" s="772"/>
      <c r="CI18" s="772"/>
      <c r="CJ18" s="772"/>
      <c r="CK18" s="772"/>
      <c r="CL18" s="772"/>
      <c r="CM18" s="772"/>
      <c r="CN18" s="899"/>
      <c r="CO18" s="894" t="str">
        <f>IF(印刷データ!$AB$13=0,"",印刷データ!$AB$13)</f>
        <v/>
      </c>
      <c r="CP18" s="895"/>
      <c r="CQ18" s="895"/>
      <c r="CR18" s="895"/>
      <c r="CS18" s="895"/>
      <c r="CT18" s="895"/>
      <c r="CU18" s="895"/>
      <c r="CV18" s="895"/>
      <c r="CW18" s="620" t="s">
        <v>69</v>
      </c>
      <c r="CX18" s="896"/>
      <c r="CY18" s="52"/>
      <c r="CZ18" s="178"/>
      <c r="DA18" s="178"/>
      <c r="DB18" s="178"/>
      <c r="DC18" s="178"/>
      <c r="DD18" s="178"/>
      <c r="DE18" s="178"/>
      <c r="DF18" s="178"/>
      <c r="DG18" s="178"/>
      <c r="DH18" s="178"/>
      <c r="DI18" s="178"/>
      <c r="DJ18" s="178"/>
      <c r="DK18" s="178"/>
      <c r="DL18" s="178"/>
      <c r="DM18" s="178"/>
      <c r="DN18" s="178"/>
      <c r="DO18" s="178"/>
      <c r="DP18" s="178"/>
      <c r="DQ18" s="178"/>
      <c r="DR18" s="178"/>
      <c r="DS18" s="178"/>
      <c r="DT18" s="178"/>
      <c r="DU18" s="178"/>
      <c r="DV18" s="178"/>
      <c r="DW18" s="178"/>
      <c r="DX18" s="178"/>
      <c r="DY18" s="178"/>
      <c r="DZ18" s="178"/>
      <c r="EA18" s="178"/>
      <c r="EB18" s="178"/>
      <c r="EC18" s="178"/>
      <c r="ED18" s="178"/>
      <c r="EE18" s="178"/>
      <c r="EF18" s="178"/>
      <c r="EG18" s="178"/>
      <c r="EH18" s="178"/>
      <c r="EI18" s="178"/>
      <c r="EJ18" s="178"/>
      <c r="EK18" s="178"/>
      <c r="EL18" s="178"/>
      <c r="EM18" s="178"/>
      <c r="EN18" s="178"/>
      <c r="EO18" s="178"/>
      <c r="EP18" s="178"/>
      <c r="EQ18" s="178"/>
      <c r="ER18" s="178"/>
      <c r="ES18" s="178"/>
      <c r="ET18" s="170"/>
      <c r="EU18" s="170"/>
      <c r="EV18" s="170"/>
      <c r="EW18" s="170"/>
      <c r="EX18" s="170"/>
      <c r="EY18" s="170"/>
      <c r="EZ18" s="170"/>
      <c r="FA18" s="170"/>
    </row>
    <row r="19" spans="1:166" ht="15.75" customHeight="1" x14ac:dyDescent="0.15">
      <c r="A19" s="178"/>
      <c r="B19" s="178"/>
      <c r="C19" s="178"/>
      <c r="D19" s="178"/>
      <c r="E19" s="178"/>
      <c r="F19" s="178"/>
      <c r="G19" s="178"/>
      <c r="H19" s="51"/>
      <c r="I19" s="666" t="s">
        <v>478</v>
      </c>
      <c r="J19" s="865"/>
      <c r="K19" s="865"/>
      <c r="L19" s="865"/>
      <c r="M19" s="865"/>
      <c r="N19" s="865"/>
      <c r="O19" s="865"/>
      <c r="P19" s="865"/>
      <c r="Q19" s="865"/>
      <c r="R19" s="865"/>
      <c r="S19" s="865"/>
      <c r="T19" s="865"/>
      <c r="U19" s="865"/>
      <c r="V19" s="865"/>
      <c r="W19" s="865"/>
      <c r="X19" s="866"/>
      <c r="Y19" s="647" t="s">
        <v>479</v>
      </c>
      <c r="Z19" s="647"/>
      <c r="AA19" s="647"/>
      <c r="AB19" s="647"/>
      <c r="AC19" s="647"/>
      <c r="AD19" s="647"/>
      <c r="AE19" s="647"/>
      <c r="AF19" s="647"/>
      <c r="AG19" s="647"/>
      <c r="AH19" s="647"/>
      <c r="AI19" s="647"/>
      <c r="AJ19" s="647"/>
      <c r="AK19" s="647"/>
      <c r="AL19" s="647"/>
      <c r="AM19" s="647"/>
      <c r="AN19" s="651" t="s">
        <v>480</v>
      </c>
      <c r="AO19" s="865"/>
      <c r="AP19" s="865"/>
      <c r="AQ19" s="865"/>
      <c r="AR19" s="865"/>
      <c r="AS19" s="865"/>
      <c r="AT19" s="865"/>
      <c r="AU19" s="865"/>
      <c r="AV19" s="865"/>
      <c r="AW19" s="865"/>
      <c r="AX19" s="865"/>
      <c r="AY19" s="865"/>
      <c r="AZ19" s="865"/>
      <c r="BA19" s="865"/>
      <c r="BB19" s="865"/>
      <c r="BC19" s="786" t="s">
        <v>473</v>
      </c>
      <c r="BD19" s="604"/>
      <c r="BE19" s="604"/>
      <c r="BF19" s="604"/>
      <c r="BG19" s="604"/>
      <c r="BH19" s="604"/>
      <c r="BI19" s="604"/>
      <c r="BJ19" s="604"/>
      <c r="BK19" s="605"/>
      <c r="BL19" s="603" t="s">
        <v>472</v>
      </c>
      <c r="BM19" s="597"/>
      <c r="BN19" s="597"/>
      <c r="BO19" s="597"/>
      <c r="BP19" s="597"/>
      <c r="BQ19" s="597"/>
      <c r="BR19" s="597"/>
      <c r="BS19" s="597"/>
      <c r="BT19" s="746"/>
      <c r="BU19" s="604" t="s">
        <v>471</v>
      </c>
      <c r="BV19" s="604"/>
      <c r="BW19" s="604"/>
      <c r="BX19" s="604"/>
      <c r="BY19" s="604"/>
      <c r="BZ19" s="604"/>
      <c r="CA19" s="604"/>
      <c r="CB19" s="604"/>
      <c r="CC19" s="605"/>
      <c r="CD19" s="651" t="s">
        <v>476</v>
      </c>
      <c r="CE19" s="647"/>
      <c r="CF19" s="647"/>
      <c r="CG19" s="647"/>
      <c r="CH19" s="647"/>
      <c r="CI19" s="647"/>
      <c r="CJ19" s="647"/>
      <c r="CK19" s="647"/>
      <c r="CL19" s="647"/>
      <c r="CM19" s="647"/>
      <c r="CN19" s="647"/>
      <c r="CO19" s="647"/>
      <c r="CP19" s="647"/>
      <c r="CQ19" s="647"/>
      <c r="CR19" s="647"/>
      <c r="CS19" s="647"/>
      <c r="CT19" s="647"/>
      <c r="CU19" s="647"/>
      <c r="CV19" s="647"/>
      <c r="CW19" s="647"/>
      <c r="CX19" s="648"/>
      <c r="CY19" s="52"/>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c r="EK19" s="178"/>
      <c r="EL19" s="178"/>
      <c r="EM19" s="178"/>
      <c r="EN19" s="178"/>
      <c r="EO19" s="178"/>
      <c r="EP19" s="178"/>
      <c r="EQ19" s="178"/>
      <c r="ER19" s="178"/>
      <c r="ES19" s="178"/>
      <c r="ET19" s="170"/>
      <c r="EU19" s="170"/>
      <c r="EV19" s="170"/>
      <c r="EW19" s="170"/>
      <c r="EX19" s="170"/>
      <c r="EY19" s="170"/>
      <c r="EZ19" s="170"/>
      <c r="FA19" s="170"/>
    </row>
    <row r="20" spans="1:166" ht="15.75" customHeight="1" x14ac:dyDescent="0.15">
      <c r="A20" s="178"/>
      <c r="B20" s="178"/>
      <c r="C20" s="178"/>
      <c r="D20" s="178"/>
      <c r="E20" s="178"/>
      <c r="F20" s="178"/>
      <c r="G20" s="178"/>
      <c r="H20" s="51"/>
      <c r="I20" s="862" t="s">
        <v>72</v>
      </c>
      <c r="J20" s="861"/>
      <c r="K20" s="861"/>
      <c r="L20" s="867" t="s">
        <v>52</v>
      </c>
      <c r="M20" s="867"/>
      <c r="N20" s="867"/>
      <c r="O20" s="867"/>
      <c r="P20" s="867"/>
      <c r="Q20" s="867"/>
      <c r="R20" s="867"/>
      <c r="S20" s="867"/>
      <c r="T20" s="867"/>
      <c r="U20" s="867"/>
      <c r="V20" s="867"/>
      <c r="W20" s="867"/>
      <c r="X20" s="868"/>
      <c r="Y20" s="861" t="str">
        <f>IF(印刷データ!K$19=データリスト!$B$46,"図面による。","")</f>
        <v/>
      </c>
      <c r="Z20" s="861"/>
      <c r="AA20" s="861"/>
      <c r="AB20" s="861"/>
      <c r="AC20" s="861"/>
      <c r="AD20" s="861"/>
      <c r="AE20" s="861"/>
      <c r="AF20" s="861"/>
      <c r="AG20" s="861"/>
      <c r="AH20" s="861"/>
      <c r="AI20" s="861"/>
      <c r="AJ20" s="861"/>
      <c r="AK20" s="861"/>
      <c r="AL20" s="861"/>
      <c r="AM20" s="861"/>
      <c r="AN20" s="927" t="str">
        <f>IF(印刷データ!K$19=データリスト!$B$46,"図面による。","")</f>
        <v/>
      </c>
      <c r="AO20" s="861"/>
      <c r="AP20" s="861"/>
      <c r="AQ20" s="861"/>
      <c r="AR20" s="861"/>
      <c r="AS20" s="861"/>
      <c r="AT20" s="861"/>
      <c r="AU20" s="861"/>
      <c r="AV20" s="861"/>
      <c r="AW20" s="861"/>
      <c r="AX20" s="861"/>
      <c r="AY20" s="861"/>
      <c r="AZ20" s="861"/>
      <c r="BA20" s="861"/>
      <c r="BB20" s="861"/>
      <c r="BC20" s="884"/>
      <c r="BD20" s="607"/>
      <c r="BE20" s="607"/>
      <c r="BF20" s="607"/>
      <c r="BG20" s="607"/>
      <c r="BH20" s="607"/>
      <c r="BI20" s="607"/>
      <c r="BJ20" s="607"/>
      <c r="BK20" s="608"/>
      <c r="BL20" s="745"/>
      <c r="BM20" s="620"/>
      <c r="BN20" s="620"/>
      <c r="BO20" s="620"/>
      <c r="BP20" s="620"/>
      <c r="BQ20" s="620"/>
      <c r="BR20" s="620"/>
      <c r="BS20" s="620"/>
      <c r="BT20" s="748"/>
      <c r="BU20" s="607"/>
      <c r="BV20" s="607"/>
      <c r="BW20" s="607"/>
      <c r="BX20" s="607"/>
      <c r="BY20" s="607"/>
      <c r="BZ20" s="607"/>
      <c r="CA20" s="607"/>
      <c r="CB20" s="607"/>
      <c r="CC20" s="608"/>
      <c r="CD20" s="602" t="s">
        <v>30</v>
      </c>
      <c r="CE20" s="586"/>
      <c r="CF20" s="586"/>
      <c r="CG20" s="586"/>
      <c r="CH20" s="586"/>
      <c r="CI20" s="150" t="s">
        <v>71</v>
      </c>
      <c r="CJ20" s="962" t="str">
        <f>IF(OR(印刷データ!$AF$13=0,印刷データ!$AF$13="")=TRUE,"令和　　年　　月　　日",印刷データ!$AF$13)</f>
        <v>令和　　年　　月　　日</v>
      </c>
      <c r="CK20" s="962"/>
      <c r="CL20" s="962"/>
      <c r="CM20" s="962"/>
      <c r="CN20" s="962"/>
      <c r="CO20" s="962"/>
      <c r="CP20" s="962"/>
      <c r="CQ20" s="962"/>
      <c r="CR20" s="962"/>
      <c r="CS20" s="962"/>
      <c r="CT20" s="962"/>
      <c r="CU20" s="962"/>
      <c r="CV20" s="962"/>
      <c r="CW20" s="962"/>
      <c r="CX20" s="963"/>
      <c r="CY20" s="52"/>
      <c r="CZ20" s="178"/>
      <c r="DA20" s="178"/>
      <c r="DB20" s="178"/>
      <c r="DC20" s="178"/>
      <c r="DD20" s="178"/>
      <c r="DE20" s="178"/>
      <c r="DF20" s="178"/>
      <c r="DG20" s="178"/>
      <c r="DH20" s="178"/>
      <c r="DI20" s="178"/>
      <c r="DJ20" s="178"/>
      <c r="DK20" s="178"/>
      <c r="DL20" s="178"/>
      <c r="DM20" s="178"/>
      <c r="DN20" s="178"/>
      <c r="DO20" s="178"/>
      <c r="DP20" s="178"/>
      <c r="DQ20" s="178"/>
      <c r="DR20" s="178"/>
      <c r="DS20" s="178"/>
      <c r="DT20" s="178"/>
      <c r="DU20" s="178"/>
      <c r="DV20" s="178"/>
      <c r="DW20" s="178"/>
      <c r="DX20" s="178"/>
      <c r="DY20" s="178"/>
      <c r="DZ20" s="178"/>
      <c r="EA20" s="178"/>
      <c r="EB20" s="178"/>
      <c r="EC20" s="178"/>
      <c r="ED20" s="178"/>
      <c r="EE20" s="178"/>
      <c r="EF20" s="178"/>
      <c r="EG20" s="178"/>
      <c r="EH20" s="178"/>
      <c r="EI20" s="178"/>
      <c r="EJ20" s="178"/>
      <c r="EK20" s="178"/>
      <c r="EL20" s="178"/>
      <c r="EM20" s="178"/>
      <c r="EN20" s="178"/>
      <c r="EO20" s="178"/>
      <c r="EP20" s="178"/>
      <c r="EQ20" s="178"/>
      <c r="ER20" s="178"/>
      <c r="ES20" s="178"/>
      <c r="ET20" s="170"/>
      <c r="EU20" s="170"/>
      <c r="EV20" s="170"/>
      <c r="EW20" s="170"/>
      <c r="EX20" s="170"/>
      <c r="EY20" s="170"/>
      <c r="EZ20" s="170"/>
      <c r="FA20" s="170"/>
    </row>
    <row r="21" spans="1:166" ht="15.75" customHeight="1" x14ac:dyDescent="0.15">
      <c r="A21" s="178"/>
      <c r="B21" s="178"/>
      <c r="C21" s="178"/>
      <c r="D21" s="178"/>
      <c r="E21" s="178"/>
      <c r="F21" s="178"/>
      <c r="G21" s="178"/>
      <c r="H21" s="51"/>
      <c r="I21" s="870" t="s">
        <v>73</v>
      </c>
      <c r="J21" s="598"/>
      <c r="K21" s="598"/>
      <c r="L21" s="622" t="s">
        <v>53</v>
      </c>
      <c r="M21" s="622"/>
      <c r="N21" s="622"/>
      <c r="O21" s="622"/>
      <c r="P21" s="622"/>
      <c r="Q21" s="622"/>
      <c r="R21" s="622"/>
      <c r="S21" s="622"/>
      <c r="T21" s="622"/>
      <c r="U21" s="622"/>
      <c r="V21" s="622"/>
      <c r="W21" s="622"/>
      <c r="X21" s="729"/>
      <c r="Y21" s="979" t="str">
        <f>IF(印刷データ!$L$19=0,"",印刷データ!$L$19)</f>
        <v/>
      </c>
      <c r="Z21" s="979"/>
      <c r="AA21" s="979"/>
      <c r="AB21" s="979"/>
      <c r="AC21" s="979"/>
      <c r="AD21" s="979"/>
      <c r="AE21" s="979"/>
      <c r="AF21" s="979"/>
      <c r="AG21" s="979"/>
      <c r="AH21" s="979"/>
      <c r="AI21" s="979"/>
      <c r="AJ21" s="979"/>
      <c r="AK21" s="598" t="s">
        <v>74</v>
      </c>
      <c r="AL21" s="598"/>
      <c r="AM21" s="598"/>
      <c r="AN21" s="981" t="str">
        <f>IF(印刷データ!M$19=0,"",印刷データ!M$19)</f>
        <v/>
      </c>
      <c r="AO21" s="979"/>
      <c r="AP21" s="979"/>
      <c r="AQ21" s="979"/>
      <c r="AR21" s="979"/>
      <c r="AS21" s="979"/>
      <c r="AT21" s="979"/>
      <c r="AU21" s="979"/>
      <c r="AV21" s="979"/>
      <c r="AW21" s="979"/>
      <c r="AX21" s="979"/>
      <c r="AY21" s="979"/>
      <c r="AZ21" s="598" t="s">
        <v>74</v>
      </c>
      <c r="BA21" s="598"/>
      <c r="BB21" s="598"/>
      <c r="BC21" s="666" t="str">
        <f>IF(印刷データ!$AC$13="有","○","")</f>
        <v/>
      </c>
      <c r="BD21" s="647"/>
      <c r="BE21" s="647" t="s">
        <v>295</v>
      </c>
      <c r="BF21" s="647"/>
      <c r="BG21" s="183" t="s">
        <v>297</v>
      </c>
      <c r="BH21" s="647" t="str">
        <f>IF(印刷データ!$AC$13="無","○","")</f>
        <v/>
      </c>
      <c r="BI21" s="647"/>
      <c r="BJ21" s="647" t="s">
        <v>296</v>
      </c>
      <c r="BK21" s="652"/>
      <c r="BL21" s="651" t="str">
        <f>IF(印刷データ!$AD$13="有","○","")</f>
        <v/>
      </c>
      <c r="BM21" s="647"/>
      <c r="BN21" s="647" t="s">
        <v>295</v>
      </c>
      <c r="BO21" s="647"/>
      <c r="BP21" s="183" t="s">
        <v>297</v>
      </c>
      <c r="BQ21" s="647" t="str">
        <f>IF(印刷データ!$AD$13="無","○","")</f>
        <v/>
      </c>
      <c r="BR21" s="647"/>
      <c r="BS21" s="647" t="s">
        <v>296</v>
      </c>
      <c r="BT21" s="652"/>
      <c r="BU21" s="647" t="str">
        <f>IF(印刷データ!$AE$13="有","○","")</f>
        <v/>
      </c>
      <c r="BV21" s="647"/>
      <c r="BW21" s="647" t="s">
        <v>295</v>
      </c>
      <c r="BX21" s="647"/>
      <c r="BY21" s="183" t="s">
        <v>297</v>
      </c>
      <c r="BZ21" s="647" t="str">
        <f>IF(印刷データ!$AE$13="無","○","")</f>
        <v/>
      </c>
      <c r="CA21" s="647"/>
      <c r="CB21" s="647" t="s">
        <v>296</v>
      </c>
      <c r="CC21" s="652"/>
      <c r="CD21" s="602" t="s">
        <v>31</v>
      </c>
      <c r="CE21" s="586"/>
      <c r="CF21" s="586"/>
      <c r="CG21" s="586"/>
      <c r="CH21" s="586"/>
      <c r="CI21" s="150" t="s">
        <v>71</v>
      </c>
      <c r="CJ21" s="960" t="str">
        <f>IF(OR(印刷データ!$AG$13=0,印刷データ!$AG$13="")=TRUE,"令和　　年　　月　　日",印刷データ!$AG$13)</f>
        <v>令和　　年　　月　　日</v>
      </c>
      <c r="CK21" s="960"/>
      <c r="CL21" s="960"/>
      <c r="CM21" s="960"/>
      <c r="CN21" s="960"/>
      <c r="CO21" s="960"/>
      <c r="CP21" s="960"/>
      <c r="CQ21" s="960"/>
      <c r="CR21" s="960"/>
      <c r="CS21" s="960"/>
      <c r="CT21" s="960"/>
      <c r="CU21" s="960"/>
      <c r="CV21" s="960"/>
      <c r="CW21" s="960"/>
      <c r="CX21" s="961"/>
      <c r="CY21" s="52"/>
      <c r="CZ21" s="178"/>
      <c r="DA21" s="178"/>
      <c r="DB21" s="178"/>
      <c r="DC21" s="178"/>
      <c r="DD21" s="178"/>
      <c r="DE21" s="178"/>
      <c r="DF21" s="178"/>
      <c r="DG21" s="178"/>
      <c r="DH21" s="178"/>
      <c r="DI21" s="178"/>
      <c r="DJ21" s="178"/>
      <c r="DK21" s="178"/>
      <c r="DL21" s="178"/>
      <c r="DM21" s="178"/>
      <c r="DN21" s="178"/>
      <c r="DO21" s="178"/>
      <c r="DP21" s="178"/>
      <c r="DQ21" s="178"/>
      <c r="DR21" s="178"/>
      <c r="DS21" s="178"/>
      <c r="DT21" s="178"/>
      <c r="DU21" s="178"/>
      <c r="DV21" s="178"/>
      <c r="DW21" s="178"/>
      <c r="DX21" s="178"/>
      <c r="DY21" s="178"/>
      <c r="DZ21" s="178"/>
      <c r="EA21" s="178"/>
      <c r="EB21" s="178"/>
      <c r="EC21" s="178"/>
      <c r="ED21" s="178"/>
      <c r="EE21" s="178"/>
      <c r="EF21" s="178"/>
      <c r="EG21" s="178"/>
      <c r="EH21" s="178"/>
      <c r="EI21" s="178"/>
      <c r="EJ21" s="178"/>
      <c r="EK21" s="178"/>
      <c r="EL21" s="178"/>
      <c r="EM21" s="178"/>
      <c r="EN21" s="178"/>
      <c r="EO21" s="178"/>
      <c r="EP21" s="178"/>
      <c r="EQ21" s="178"/>
      <c r="ER21" s="178"/>
      <c r="ES21" s="178"/>
      <c r="ET21" s="170"/>
      <c r="EU21" s="170"/>
      <c r="EV21" s="170"/>
      <c r="EW21" s="170"/>
      <c r="EX21" s="170"/>
      <c r="EY21" s="170"/>
      <c r="EZ21" s="170"/>
      <c r="FA21" s="170"/>
    </row>
    <row r="22" spans="1:166" ht="15.75" customHeight="1" x14ac:dyDescent="0.15">
      <c r="A22" s="178"/>
      <c r="B22" s="178"/>
      <c r="C22" s="178"/>
      <c r="D22" s="178"/>
      <c r="E22" s="178"/>
      <c r="F22" s="178"/>
      <c r="G22" s="178"/>
      <c r="H22" s="51"/>
      <c r="I22" s="862" t="s">
        <v>75</v>
      </c>
      <c r="J22" s="861"/>
      <c r="K22" s="861"/>
      <c r="L22" s="867" t="s">
        <v>54</v>
      </c>
      <c r="M22" s="867"/>
      <c r="N22" s="867"/>
      <c r="O22" s="867"/>
      <c r="P22" s="867"/>
      <c r="Q22" s="867"/>
      <c r="R22" s="867"/>
      <c r="S22" s="867"/>
      <c r="T22" s="867"/>
      <c r="U22" s="867"/>
      <c r="V22" s="867"/>
      <c r="W22" s="867"/>
      <c r="X22" s="868"/>
      <c r="Y22" s="871" t="str">
        <f>IF(印刷データ!N$19=0,"",印刷データ!N$19)</f>
        <v/>
      </c>
      <c r="Z22" s="871"/>
      <c r="AA22" s="871"/>
      <c r="AB22" s="871"/>
      <c r="AC22" s="871"/>
      <c r="AD22" s="871"/>
      <c r="AE22" s="871"/>
      <c r="AF22" s="871"/>
      <c r="AG22" s="871"/>
      <c r="AH22" s="871"/>
      <c r="AI22" s="871"/>
      <c r="AJ22" s="871"/>
      <c r="AK22" s="871"/>
      <c r="AL22" s="871"/>
      <c r="AM22" s="871"/>
      <c r="AN22" s="879" t="str">
        <f>IF(印刷データ!O$19=0,"",印刷データ!O$19)</f>
        <v/>
      </c>
      <c r="AO22" s="871"/>
      <c r="AP22" s="871"/>
      <c r="AQ22" s="871"/>
      <c r="AR22" s="871"/>
      <c r="AS22" s="871"/>
      <c r="AT22" s="871"/>
      <c r="AU22" s="871"/>
      <c r="AV22" s="871"/>
      <c r="AW22" s="871"/>
      <c r="AX22" s="871"/>
      <c r="AY22" s="871"/>
      <c r="AZ22" s="871"/>
      <c r="BA22" s="871"/>
      <c r="BB22" s="871"/>
      <c r="BC22" s="666" t="s">
        <v>474</v>
      </c>
      <c r="BD22" s="647"/>
      <c r="BE22" s="647"/>
      <c r="BF22" s="647"/>
      <c r="BG22" s="647"/>
      <c r="BH22" s="647"/>
      <c r="BI22" s="647"/>
      <c r="BJ22" s="647"/>
      <c r="BK22" s="647"/>
      <c r="BL22" s="647"/>
      <c r="BM22" s="647"/>
      <c r="BN22" s="647"/>
      <c r="BO22" s="647"/>
      <c r="BP22" s="647"/>
      <c r="BQ22" s="647"/>
      <c r="BR22" s="647"/>
      <c r="BS22" s="647"/>
      <c r="BT22" s="647"/>
      <c r="BU22" s="647"/>
      <c r="BV22" s="647"/>
      <c r="BW22" s="647"/>
      <c r="BX22" s="647"/>
      <c r="BY22" s="647"/>
      <c r="BZ22" s="647"/>
      <c r="CA22" s="651" t="s">
        <v>475</v>
      </c>
      <c r="CB22" s="647"/>
      <c r="CC22" s="647"/>
      <c r="CD22" s="647"/>
      <c r="CE22" s="647"/>
      <c r="CF22" s="647"/>
      <c r="CG22" s="647"/>
      <c r="CH22" s="647"/>
      <c r="CI22" s="647"/>
      <c r="CJ22" s="647"/>
      <c r="CK22" s="647"/>
      <c r="CL22" s="647"/>
      <c r="CM22" s="647"/>
      <c r="CN22" s="647"/>
      <c r="CO22" s="647"/>
      <c r="CP22" s="647"/>
      <c r="CQ22" s="647"/>
      <c r="CR22" s="647"/>
      <c r="CS22" s="647"/>
      <c r="CT22" s="647"/>
      <c r="CU22" s="647"/>
      <c r="CV22" s="647"/>
      <c r="CW22" s="647"/>
      <c r="CX22" s="648"/>
      <c r="CY22" s="52"/>
      <c r="CZ22" s="178"/>
      <c r="DA22" s="178"/>
      <c r="DB22" s="178"/>
      <c r="DC22" s="178"/>
      <c r="DD22" s="178"/>
      <c r="DE22" s="178"/>
      <c r="DF22" s="178"/>
      <c r="DG22" s="178"/>
      <c r="DH22" s="178"/>
      <c r="DI22" s="178"/>
      <c r="DJ22" s="178"/>
      <c r="DK22" s="178"/>
      <c r="DL22" s="178"/>
      <c r="DM22" s="178"/>
      <c r="DN22" s="178"/>
      <c r="DO22" s="178"/>
      <c r="DP22" s="178"/>
      <c r="DQ22" s="178"/>
      <c r="DR22" s="178"/>
      <c r="DS22" s="178"/>
      <c r="DT22" s="178"/>
      <c r="DU22" s="178"/>
      <c r="DV22" s="178"/>
      <c r="DW22" s="178"/>
      <c r="DX22" s="178"/>
      <c r="DY22" s="178"/>
      <c r="DZ22" s="178"/>
      <c r="EA22" s="178"/>
      <c r="EB22" s="178"/>
      <c r="EC22" s="178"/>
      <c r="ED22" s="178"/>
      <c r="EE22" s="178"/>
      <c r="EF22" s="178"/>
      <c r="EG22" s="178"/>
      <c r="EH22" s="178"/>
      <c r="EI22" s="178"/>
      <c r="EJ22" s="178"/>
      <c r="EK22" s="178"/>
      <c r="EL22" s="178"/>
      <c r="EM22" s="178"/>
      <c r="EN22" s="178"/>
      <c r="EO22" s="178"/>
      <c r="EP22" s="178"/>
      <c r="EQ22" s="178"/>
      <c r="ER22" s="178"/>
      <c r="ES22" s="178"/>
      <c r="ET22" s="170"/>
      <c r="EU22" s="170"/>
      <c r="EV22" s="170"/>
      <c r="EW22" s="170"/>
      <c r="EX22" s="170"/>
      <c r="EY22" s="170"/>
      <c r="EZ22" s="170"/>
      <c r="FA22" s="170"/>
    </row>
    <row r="23" spans="1:166" ht="15.75" customHeight="1" x14ac:dyDescent="0.15">
      <c r="A23" s="178"/>
      <c r="B23" s="178"/>
      <c r="C23" s="178"/>
      <c r="D23" s="178"/>
      <c r="E23" s="178"/>
      <c r="F23" s="178"/>
      <c r="G23" s="178"/>
      <c r="H23" s="51"/>
      <c r="I23" s="870" t="s">
        <v>76</v>
      </c>
      <c r="J23" s="598"/>
      <c r="K23" s="598"/>
      <c r="L23" s="622" t="s">
        <v>62</v>
      </c>
      <c r="M23" s="622"/>
      <c r="N23" s="622"/>
      <c r="O23" s="622"/>
      <c r="P23" s="622"/>
      <c r="Q23" s="622"/>
      <c r="R23" s="622"/>
      <c r="S23" s="622"/>
      <c r="T23" s="622"/>
      <c r="U23" s="622"/>
      <c r="V23" s="622"/>
      <c r="W23" s="622"/>
      <c r="X23" s="729"/>
      <c r="Y23" s="598" t="str">
        <f>IF(印刷データ!P$19=データリスト!$B$46,"図面による。","")</f>
        <v/>
      </c>
      <c r="Z23" s="598"/>
      <c r="AA23" s="598"/>
      <c r="AB23" s="598"/>
      <c r="AC23" s="598"/>
      <c r="AD23" s="598"/>
      <c r="AE23" s="598"/>
      <c r="AF23" s="598"/>
      <c r="AG23" s="598"/>
      <c r="AH23" s="598"/>
      <c r="AI23" s="598"/>
      <c r="AJ23" s="598"/>
      <c r="AK23" s="598"/>
      <c r="AL23" s="598"/>
      <c r="AM23" s="598"/>
      <c r="AN23" s="760" t="str">
        <f>IF(印刷データ!P$19=データリスト!$B$46,"図面による。","")</f>
        <v/>
      </c>
      <c r="AO23" s="598"/>
      <c r="AP23" s="598"/>
      <c r="AQ23" s="598"/>
      <c r="AR23" s="598"/>
      <c r="AS23" s="598"/>
      <c r="AT23" s="598"/>
      <c r="AU23" s="598"/>
      <c r="AV23" s="598"/>
      <c r="AW23" s="598"/>
      <c r="AX23" s="598"/>
      <c r="AY23" s="598"/>
      <c r="AZ23" s="598"/>
      <c r="BA23" s="598"/>
      <c r="BB23" s="598"/>
      <c r="BC23" s="666" t="s">
        <v>12</v>
      </c>
      <c r="BD23" s="647"/>
      <c r="BE23" s="647"/>
      <c r="BF23" s="647"/>
      <c r="BG23" s="647"/>
      <c r="BH23" s="647"/>
      <c r="BI23" s="647"/>
      <c r="BJ23" s="647"/>
      <c r="BK23" s="647"/>
      <c r="BL23" s="647"/>
      <c r="BM23" s="647"/>
      <c r="BN23" s="652"/>
      <c r="BO23" s="647" t="s">
        <v>13</v>
      </c>
      <c r="BP23" s="647"/>
      <c r="BQ23" s="647"/>
      <c r="BR23" s="647"/>
      <c r="BS23" s="647"/>
      <c r="BT23" s="647"/>
      <c r="BU23" s="647"/>
      <c r="BV23" s="647"/>
      <c r="BW23" s="647"/>
      <c r="BX23" s="647"/>
      <c r="BY23" s="647"/>
      <c r="BZ23" s="647"/>
      <c r="CA23" s="651" t="s">
        <v>12</v>
      </c>
      <c r="CB23" s="647"/>
      <c r="CC23" s="647"/>
      <c r="CD23" s="647"/>
      <c r="CE23" s="647"/>
      <c r="CF23" s="647"/>
      <c r="CG23" s="647"/>
      <c r="CH23" s="647"/>
      <c r="CI23" s="647"/>
      <c r="CJ23" s="647"/>
      <c r="CK23" s="647"/>
      <c r="CL23" s="652"/>
      <c r="CM23" s="651" t="s">
        <v>13</v>
      </c>
      <c r="CN23" s="647"/>
      <c r="CO23" s="647"/>
      <c r="CP23" s="647"/>
      <c r="CQ23" s="647"/>
      <c r="CR23" s="647"/>
      <c r="CS23" s="647"/>
      <c r="CT23" s="647"/>
      <c r="CU23" s="647"/>
      <c r="CV23" s="647"/>
      <c r="CW23" s="647"/>
      <c r="CX23" s="648"/>
      <c r="CY23" s="52"/>
      <c r="CZ23" s="178"/>
      <c r="DA23" s="178"/>
      <c r="DB23" s="178"/>
      <c r="DC23" s="178"/>
      <c r="DD23" s="178"/>
      <c r="DE23" s="178"/>
      <c r="DF23" s="178"/>
      <c r="DG23" s="178"/>
      <c r="DH23" s="178"/>
      <c r="DI23" s="178"/>
      <c r="DJ23" s="178"/>
      <c r="DK23" s="178"/>
      <c r="DL23" s="178"/>
      <c r="DM23" s="178"/>
      <c r="DN23" s="178"/>
      <c r="DO23" s="178"/>
      <c r="DP23" s="179"/>
      <c r="DQ23" s="179"/>
      <c r="DR23" s="179"/>
      <c r="DS23" s="179"/>
      <c r="DT23" s="179"/>
      <c r="DU23" s="179"/>
      <c r="DV23" s="179"/>
      <c r="DW23" s="179"/>
      <c r="DX23" s="179"/>
      <c r="DY23" s="179"/>
      <c r="DZ23" s="179"/>
      <c r="EA23" s="179"/>
      <c r="EB23" s="178"/>
      <c r="EC23" s="178"/>
      <c r="ED23" s="178"/>
      <c r="EE23" s="178"/>
      <c r="EF23" s="178"/>
      <c r="EG23" s="178"/>
      <c r="EH23" s="178"/>
      <c r="EI23" s="178"/>
      <c r="EJ23" s="178"/>
      <c r="EK23" s="178"/>
      <c r="EL23" s="178"/>
      <c r="EM23" s="178"/>
      <c r="EN23" s="178"/>
      <c r="EO23" s="178"/>
      <c r="EP23" s="178"/>
      <c r="EQ23" s="178"/>
      <c r="ER23" s="178"/>
      <c r="ES23" s="178"/>
      <c r="ET23" s="170"/>
      <c r="EU23" s="170"/>
      <c r="EV23" s="170"/>
      <c r="EW23" s="170"/>
      <c r="EX23" s="170"/>
      <c r="EY23" s="170"/>
      <c r="EZ23" s="170"/>
      <c r="FA23" s="170"/>
    </row>
    <row r="24" spans="1:166" ht="15.75" customHeight="1" x14ac:dyDescent="0.15">
      <c r="A24" s="178"/>
      <c r="B24" s="178"/>
      <c r="C24" s="178"/>
      <c r="D24" s="178"/>
      <c r="E24" s="178"/>
      <c r="F24" s="178"/>
      <c r="G24" s="178"/>
      <c r="H24" s="51"/>
      <c r="I24" s="862" t="s">
        <v>77</v>
      </c>
      <c r="J24" s="861"/>
      <c r="K24" s="861"/>
      <c r="L24" s="867" t="s">
        <v>55</v>
      </c>
      <c r="M24" s="867"/>
      <c r="N24" s="867"/>
      <c r="O24" s="867"/>
      <c r="P24" s="867"/>
      <c r="Q24" s="867"/>
      <c r="R24" s="867"/>
      <c r="S24" s="867"/>
      <c r="T24" s="867"/>
      <c r="U24" s="867"/>
      <c r="V24" s="867"/>
      <c r="W24" s="867"/>
      <c r="X24" s="868"/>
      <c r="Y24" s="861" t="s">
        <v>58</v>
      </c>
      <c r="Z24" s="861"/>
      <c r="AA24" s="861"/>
      <c r="AB24" s="861"/>
      <c r="AC24" s="861"/>
      <c r="AD24" s="871" t="str">
        <f>IF(印刷データ!Q$19=0,"",印刷データ!Q$19)</f>
        <v/>
      </c>
      <c r="AE24" s="871"/>
      <c r="AF24" s="871"/>
      <c r="AG24" s="871"/>
      <c r="AH24" s="871"/>
      <c r="AI24" s="871"/>
      <c r="AJ24" s="871"/>
      <c r="AK24" s="861" t="s">
        <v>57</v>
      </c>
      <c r="AL24" s="861"/>
      <c r="AM24" s="861"/>
      <c r="AN24" s="927" t="s">
        <v>58</v>
      </c>
      <c r="AO24" s="861"/>
      <c r="AP24" s="861"/>
      <c r="AQ24" s="861"/>
      <c r="AR24" s="861"/>
      <c r="AS24" s="871" t="str">
        <f>IF(印刷データ!R$19=0,"",印刷データ!R$19)</f>
        <v/>
      </c>
      <c r="AT24" s="871"/>
      <c r="AU24" s="871"/>
      <c r="AV24" s="871"/>
      <c r="AW24" s="871"/>
      <c r="AX24" s="871"/>
      <c r="AY24" s="871"/>
      <c r="AZ24" s="861" t="s">
        <v>57</v>
      </c>
      <c r="BA24" s="861"/>
      <c r="BB24" s="861"/>
      <c r="BC24" s="883" t="str">
        <f>IF(印刷データ!$AH$13="公共下水道","○","")</f>
        <v/>
      </c>
      <c r="BD24" s="654"/>
      <c r="BE24" s="881" t="s">
        <v>72</v>
      </c>
      <c r="BF24" s="881"/>
      <c r="BG24" s="881"/>
      <c r="BH24" s="881" t="s">
        <v>14</v>
      </c>
      <c r="BI24" s="881"/>
      <c r="BJ24" s="881"/>
      <c r="BK24" s="881"/>
      <c r="BL24" s="881"/>
      <c r="BM24" s="881"/>
      <c r="BN24" s="882"/>
      <c r="BO24" s="653" t="str">
        <f>IF(印刷データ!$AI$13="公共下水道","○","")</f>
        <v/>
      </c>
      <c r="BP24" s="654"/>
      <c r="BQ24" s="881" t="s">
        <v>72</v>
      </c>
      <c r="BR24" s="881"/>
      <c r="BS24" s="881"/>
      <c r="BT24" s="881" t="s">
        <v>14</v>
      </c>
      <c r="BU24" s="881"/>
      <c r="BV24" s="881"/>
      <c r="BW24" s="881"/>
      <c r="BX24" s="881"/>
      <c r="BY24" s="881"/>
      <c r="BZ24" s="882"/>
      <c r="CA24" s="653" t="str">
        <f>IF(印刷データ!$AJ$13="公共下水道","○","")</f>
        <v/>
      </c>
      <c r="CB24" s="654"/>
      <c r="CC24" s="881" t="s">
        <v>72</v>
      </c>
      <c r="CD24" s="881"/>
      <c r="CE24" s="881"/>
      <c r="CF24" s="881" t="s">
        <v>14</v>
      </c>
      <c r="CG24" s="881"/>
      <c r="CH24" s="881"/>
      <c r="CI24" s="881"/>
      <c r="CJ24" s="881"/>
      <c r="CK24" s="881"/>
      <c r="CL24" s="882"/>
      <c r="CM24" s="653" t="str">
        <f>IF(印刷データ!$AK$13="公共下水道","○","")</f>
        <v/>
      </c>
      <c r="CN24" s="654"/>
      <c r="CO24" s="881" t="s">
        <v>72</v>
      </c>
      <c r="CP24" s="881"/>
      <c r="CQ24" s="881"/>
      <c r="CR24" s="881" t="s">
        <v>14</v>
      </c>
      <c r="CS24" s="881"/>
      <c r="CT24" s="881"/>
      <c r="CU24" s="881"/>
      <c r="CV24" s="881"/>
      <c r="CW24" s="881"/>
      <c r="CX24" s="904"/>
      <c r="CY24" s="52"/>
      <c r="CZ24" s="178"/>
      <c r="DA24" s="178"/>
      <c r="DB24" s="178"/>
      <c r="DC24" s="178"/>
      <c r="DD24" s="178"/>
      <c r="DE24" s="178"/>
      <c r="DF24" s="178"/>
      <c r="DG24" s="178"/>
      <c r="DH24" s="178"/>
      <c r="DI24" s="178"/>
      <c r="DJ24" s="178"/>
      <c r="DK24" s="178"/>
      <c r="DL24" s="178"/>
      <c r="DM24" s="178"/>
      <c r="DN24" s="178"/>
      <c r="DO24" s="178"/>
      <c r="DP24" s="178"/>
      <c r="DQ24" s="178"/>
      <c r="DR24" s="178"/>
      <c r="DS24" s="178"/>
      <c r="DT24" s="178"/>
      <c r="DU24" s="178"/>
      <c r="DV24" s="178"/>
      <c r="DW24" s="178"/>
      <c r="DX24" s="178"/>
      <c r="DY24" s="178"/>
      <c r="DZ24" s="178"/>
      <c r="EA24" s="178"/>
      <c r="EB24" s="178"/>
      <c r="EC24" s="178"/>
      <c r="ED24" s="178"/>
      <c r="EE24" s="178"/>
      <c r="EF24" s="178"/>
      <c r="EG24" s="178"/>
      <c r="EH24" s="178"/>
      <c r="EI24" s="178"/>
      <c r="EJ24" s="178"/>
      <c r="EK24" s="178"/>
      <c r="EL24" s="178"/>
      <c r="EM24" s="178"/>
      <c r="EN24" s="178"/>
      <c r="EO24" s="178"/>
      <c r="EP24" s="178"/>
      <c r="EQ24" s="178"/>
      <c r="ER24" s="178"/>
      <c r="ES24" s="178"/>
      <c r="ET24" s="170"/>
      <c r="EU24" s="170"/>
      <c r="EV24" s="170"/>
      <c r="EW24" s="170"/>
      <c r="EX24" s="170"/>
      <c r="EY24" s="170"/>
      <c r="EZ24" s="170"/>
      <c r="FA24" s="170"/>
    </row>
    <row r="25" spans="1:166" ht="15.75" customHeight="1" x14ac:dyDescent="0.15">
      <c r="A25" s="178"/>
      <c r="B25" s="178"/>
      <c r="C25" s="178"/>
      <c r="D25" s="178"/>
      <c r="E25" s="178"/>
      <c r="F25" s="178"/>
      <c r="G25" s="178"/>
      <c r="H25" s="51"/>
      <c r="I25" s="870" t="s">
        <v>79</v>
      </c>
      <c r="J25" s="598"/>
      <c r="K25" s="598"/>
      <c r="L25" s="622" t="s">
        <v>56</v>
      </c>
      <c r="M25" s="622"/>
      <c r="N25" s="622"/>
      <c r="O25" s="622"/>
      <c r="P25" s="622"/>
      <c r="Q25" s="622"/>
      <c r="R25" s="622"/>
      <c r="S25" s="622"/>
      <c r="T25" s="622"/>
      <c r="U25" s="622"/>
      <c r="V25" s="622"/>
      <c r="W25" s="622"/>
      <c r="X25" s="729"/>
      <c r="Y25" s="876" t="str">
        <f>IF(印刷データ!S$19=0,"",印刷データ!S$19)</f>
        <v/>
      </c>
      <c r="Z25" s="877"/>
      <c r="AA25" s="877"/>
      <c r="AB25" s="877"/>
      <c r="AC25" s="877"/>
      <c r="AD25" s="877"/>
      <c r="AE25" s="877"/>
      <c r="AF25" s="877"/>
      <c r="AG25" s="877"/>
      <c r="AH25" s="877"/>
      <c r="AI25" s="877"/>
      <c r="AJ25" s="877"/>
      <c r="AK25" s="877"/>
      <c r="AL25" s="877"/>
      <c r="AM25" s="878"/>
      <c r="AN25" s="876" t="str">
        <f>IF(印刷データ!T$19=0,"",印刷データ!T$19)</f>
        <v/>
      </c>
      <c r="AO25" s="877"/>
      <c r="AP25" s="877"/>
      <c r="AQ25" s="877"/>
      <c r="AR25" s="877"/>
      <c r="AS25" s="877"/>
      <c r="AT25" s="877"/>
      <c r="AU25" s="877"/>
      <c r="AV25" s="877"/>
      <c r="AW25" s="877"/>
      <c r="AX25" s="877"/>
      <c r="AY25" s="877"/>
      <c r="AZ25" s="877"/>
      <c r="BA25" s="877"/>
      <c r="BB25" s="980"/>
      <c r="BC25" s="940" t="str">
        <f>IF(印刷データ!$AH$13="浄化槽","○","")</f>
        <v/>
      </c>
      <c r="BD25" s="610"/>
      <c r="BE25" s="872" t="s">
        <v>73</v>
      </c>
      <c r="BF25" s="872"/>
      <c r="BG25" s="872"/>
      <c r="BH25" s="872" t="s">
        <v>15</v>
      </c>
      <c r="BI25" s="872"/>
      <c r="BJ25" s="872"/>
      <c r="BK25" s="872"/>
      <c r="BL25" s="872"/>
      <c r="BM25" s="872"/>
      <c r="BN25" s="873"/>
      <c r="BO25" s="609" t="str">
        <f>IF(印刷データ!$AI$13="浄化槽","○","")</f>
        <v/>
      </c>
      <c r="BP25" s="610"/>
      <c r="BQ25" s="872" t="s">
        <v>73</v>
      </c>
      <c r="BR25" s="872"/>
      <c r="BS25" s="872"/>
      <c r="BT25" s="872" t="s">
        <v>15</v>
      </c>
      <c r="BU25" s="872"/>
      <c r="BV25" s="872"/>
      <c r="BW25" s="872"/>
      <c r="BX25" s="872"/>
      <c r="BY25" s="872"/>
      <c r="BZ25" s="873"/>
      <c r="CA25" s="609" t="str">
        <f>IF(印刷データ!$AJ$13="浄化槽","○","")</f>
        <v/>
      </c>
      <c r="CB25" s="610"/>
      <c r="CC25" s="872" t="s">
        <v>73</v>
      </c>
      <c r="CD25" s="872"/>
      <c r="CE25" s="872"/>
      <c r="CF25" s="872" t="s">
        <v>15</v>
      </c>
      <c r="CG25" s="872"/>
      <c r="CH25" s="872"/>
      <c r="CI25" s="872"/>
      <c r="CJ25" s="872"/>
      <c r="CK25" s="872"/>
      <c r="CL25" s="873"/>
      <c r="CM25" s="609" t="str">
        <f>IF(印刷データ!$AK$13="浄化槽","○","")</f>
        <v/>
      </c>
      <c r="CN25" s="610"/>
      <c r="CO25" s="872" t="s">
        <v>73</v>
      </c>
      <c r="CP25" s="872"/>
      <c r="CQ25" s="872"/>
      <c r="CR25" s="872" t="s">
        <v>15</v>
      </c>
      <c r="CS25" s="872"/>
      <c r="CT25" s="872"/>
      <c r="CU25" s="872"/>
      <c r="CV25" s="872"/>
      <c r="CW25" s="872"/>
      <c r="CX25" s="923"/>
      <c r="CY25" s="52"/>
      <c r="CZ25" s="178"/>
      <c r="DA25" s="178"/>
      <c r="DB25" s="178"/>
      <c r="DC25" s="178"/>
      <c r="DD25" s="178"/>
      <c r="DE25" s="178"/>
      <c r="DF25" s="178"/>
      <c r="DG25" s="178"/>
      <c r="DH25" s="178"/>
      <c r="DI25" s="178"/>
      <c r="DJ25" s="178"/>
      <c r="DK25" s="178"/>
      <c r="DL25" s="178"/>
      <c r="DM25" s="178"/>
      <c r="DN25" s="178"/>
      <c r="DO25" s="178"/>
      <c r="DP25" s="178"/>
      <c r="DQ25" s="178"/>
      <c r="DR25" s="178"/>
      <c r="DS25" s="178"/>
      <c r="DT25" s="178"/>
      <c r="DU25" s="178"/>
      <c r="DV25" s="178"/>
      <c r="DW25" s="178"/>
      <c r="DX25" s="178"/>
      <c r="DY25" s="178"/>
      <c r="DZ25" s="178"/>
      <c r="EA25" s="178"/>
      <c r="EB25" s="178"/>
      <c r="EC25" s="178"/>
      <c r="ED25" s="178"/>
      <c r="EE25" s="178"/>
      <c r="EF25" s="178"/>
      <c r="EG25" s="178"/>
      <c r="EH25" s="178"/>
      <c r="EI25" s="178"/>
      <c r="EJ25" s="178"/>
      <c r="EK25" s="178"/>
      <c r="EL25" s="178"/>
      <c r="EM25" s="178"/>
      <c r="EN25" s="178"/>
      <c r="EO25" s="178"/>
      <c r="EP25" s="178"/>
      <c r="EQ25" s="178"/>
      <c r="ER25" s="178"/>
      <c r="ES25" s="178"/>
      <c r="ET25" s="170"/>
      <c r="EU25" s="170"/>
      <c r="EV25" s="170"/>
      <c r="EW25" s="170"/>
      <c r="EX25" s="170"/>
      <c r="EY25" s="170"/>
      <c r="EZ25" s="170"/>
      <c r="FA25" s="170"/>
      <c r="FB25" s="170"/>
      <c r="FC25" s="170"/>
      <c r="FD25" s="170"/>
      <c r="FE25" s="170"/>
      <c r="FF25" s="170"/>
      <c r="FG25" s="170"/>
      <c r="FH25" s="170"/>
      <c r="FI25" s="170"/>
      <c r="FJ25" s="170"/>
    </row>
    <row r="26" spans="1:166" ht="15.75" customHeight="1" x14ac:dyDescent="0.15">
      <c r="A26" s="178"/>
      <c r="B26" s="178"/>
      <c r="C26" s="178"/>
      <c r="D26" s="178"/>
      <c r="E26" s="178"/>
      <c r="F26" s="178"/>
      <c r="G26" s="178"/>
      <c r="H26" s="51"/>
      <c r="I26" s="862" t="s">
        <v>80</v>
      </c>
      <c r="J26" s="861"/>
      <c r="K26" s="861"/>
      <c r="L26" s="951" t="s">
        <v>41</v>
      </c>
      <c r="M26" s="951"/>
      <c r="N26" s="951"/>
      <c r="O26" s="951"/>
      <c r="P26" s="951"/>
      <c r="Q26" s="951"/>
      <c r="R26" s="951"/>
      <c r="S26" s="951"/>
      <c r="T26" s="951"/>
      <c r="U26" s="951"/>
      <c r="V26" s="951"/>
      <c r="W26" s="951"/>
      <c r="X26" s="952"/>
      <c r="Y26" s="879" t="str">
        <f>IF(印刷データ!U$19=0,"",印刷データ!U$19)</f>
        <v/>
      </c>
      <c r="Z26" s="871"/>
      <c r="AA26" s="871"/>
      <c r="AB26" s="871"/>
      <c r="AC26" s="871"/>
      <c r="AD26" s="871"/>
      <c r="AE26" s="871"/>
      <c r="AF26" s="871"/>
      <c r="AG26" s="871"/>
      <c r="AH26" s="871"/>
      <c r="AI26" s="871"/>
      <c r="AJ26" s="871"/>
      <c r="AK26" s="871"/>
      <c r="AL26" s="871"/>
      <c r="AM26" s="982"/>
      <c r="AN26" s="879" t="str">
        <f>IF(印刷データ!V$19=0,"",印刷データ!V$19)</f>
        <v/>
      </c>
      <c r="AO26" s="871"/>
      <c r="AP26" s="871"/>
      <c r="AQ26" s="871"/>
      <c r="AR26" s="871"/>
      <c r="AS26" s="871"/>
      <c r="AT26" s="871"/>
      <c r="AU26" s="871"/>
      <c r="AV26" s="871"/>
      <c r="AW26" s="871"/>
      <c r="AX26" s="871"/>
      <c r="AY26" s="871"/>
      <c r="AZ26" s="871"/>
      <c r="BA26" s="871"/>
      <c r="BB26" s="871"/>
      <c r="BC26" s="940" t="str">
        <f>IF(印刷データ!$AH$13="自然放流","○","")</f>
        <v/>
      </c>
      <c r="BD26" s="610"/>
      <c r="BE26" s="872" t="s">
        <v>78</v>
      </c>
      <c r="BF26" s="872"/>
      <c r="BG26" s="872"/>
      <c r="BH26" s="872" t="s">
        <v>16</v>
      </c>
      <c r="BI26" s="872"/>
      <c r="BJ26" s="872"/>
      <c r="BK26" s="872"/>
      <c r="BL26" s="872"/>
      <c r="BM26" s="872"/>
      <c r="BN26" s="873"/>
      <c r="BO26" s="609" t="str">
        <f>IF(印刷データ!$AI$13="自然放流","○","")</f>
        <v/>
      </c>
      <c r="BP26" s="610"/>
      <c r="BQ26" s="872" t="s">
        <v>78</v>
      </c>
      <c r="BR26" s="872"/>
      <c r="BS26" s="872"/>
      <c r="BT26" s="872" t="s">
        <v>16</v>
      </c>
      <c r="BU26" s="872"/>
      <c r="BV26" s="872"/>
      <c r="BW26" s="872"/>
      <c r="BX26" s="872"/>
      <c r="BY26" s="872"/>
      <c r="BZ26" s="873"/>
      <c r="CA26" s="609" t="str">
        <f>IF(印刷データ!$AJ$13="くみ取便所","○","")</f>
        <v/>
      </c>
      <c r="CB26" s="610"/>
      <c r="CC26" s="872" t="s">
        <v>78</v>
      </c>
      <c r="CD26" s="872"/>
      <c r="CE26" s="872"/>
      <c r="CF26" s="872" t="s">
        <v>32</v>
      </c>
      <c r="CG26" s="872"/>
      <c r="CH26" s="872"/>
      <c r="CI26" s="872"/>
      <c r="CJ26" s="872"/>
      <c r="CK26" s="872"/>
      <c r="CL26" s="873"/>
      <c r="CM26" s="609" t="str">
        <f>IF(印刷データ!$AK$13="くみ取便所","○","")</f>
        <v/>
      </c>
      <c r="CN26" s="610"/>
      <c r="CO26" s="872" t="s">
        <v>78</v>
      </c>
      <c r="CP26" s="872"/>
      <c r="CQ26" s="872"/>
      <c r="CR26" s="872" t="s">
        <v>32</v>
      </c>
      <c r="CS26" s="872"/>
      <c r="CT26" s="872"/>
      <c r="CU26" s="872"/>
      <c r="CV26" s="872"/>
      <c r="CW26" s="872"/>
      <c r="CX26" s="923"/>
      <c r="CY26" s="52"/>
      <c r="CZ26" s="178"/>
      <c r="DA26" s="178"/>
      <c r="DB26" s="178"/>
      <c r="DC26" s="178"/>
      <c r="DD26" s="178"/>
      <c r="DE26" s="178"/>
      <c r="DF26" s="178"/>
      <c r="DG26" s="178"/>
      <c r="DH26" s="178"/>
      <c r="DI26" s="178"/>
      <c r="DJ26" s="178"/>
      <c r="DK26" s="178"/>
      <c r="DL26" s="178"/>
      <c r="DM26" s="178"/>
      <c r="DN26" s="178"/>
      <c r="DO26" s="178"/>
      <c r="DP26" s="178"/>
      <c r="DQ26" s="178"/>
      <c r="DR26" s="178"/>
      <c r="DS26" s="178"/>
      <c r="DT26" s="178"/>
      <c r="DU26" s="178"/>
      <c r="DV26" s="178"/>
      <c r="DW26" s="178"/>
      <c r="DX26" s="178"/>
      <c r="DY26" s="178"/>
      <c r="DZ26" s="178"/>
      <c r="EA26" s="178"/>
      <c r="EB26" s="178"/>
      <c r="EC26" s="178"/>
      <c r="ED26" s="178"/>
      <c r="EE26" s="178"/>
      <c r="EF26" s="178"/>
      <c r="EG26" s="178"/>
      <c r="EH26" s="178"/>
      <c r="EI26" s="178"/>
      <c r="EJ26" s="178"/>
      <c r="EK26" s="178"/>
      <c r="EL26" s="178"/>
      <c r="EM26" s="178"/>
      <c r="EN26" s="178"/>
      <c r="EO26" s="178"/>
      <c r="EP26" s="178"/>
      <c r="EQ26" s="178"/>
      <c r="ER26" s="178"/>
      <c r="ES26" s="178"/>
      <c r="ET26" s="170"/>
      <c r="EU26" s="170"/>
      <c r="EV26" s="170"/>
      <c r="EW26" s="170"/>
      <c r="EX26" s="170"/>
      <c r="EY26" s="170"/>
      <c r="EZ26" s="170"/>
      <c r="FA26" s="170"/>
    </row>
    <row r="27" spans="1:166" ht="15.75" customHeight="1" x14ac:dyDescent="0.15">
      <c r="A27" s="178"/>
      <c r="B27" s="178"/>
      <c r="C27" s="178"/>
      <c r="D27" s="178"/>
      <c r="E27" s="178"/>
      <c r="F27" s="178"/>
      <c r="G27" s="178"/>
      <c r="H27" s="51"/>
      <c r="I27" s="666" t="s">
        <v>482</v>
      </c>
      <c r="J27" s="647"/>
      <c r="K27" s="647"/>
      <c r="L27" s="647"/>
      <c r="M27" s="647"/>
      <c r="N27" s="647"/>
      <c r="O27" s="647"/>
      <c r="P27" s="647"/>
      <c r="Q27" s="647"/>
      <c r="R27" s="647"/>
      <c r="S27" s="647"/>
      <c r="T27" s="647"/>
      <c r="U27" s="647"/>
      <c r="V27" s="647"/>
      <c r="W27" s="647"/>
      <c r="X27" s="647"/>
      <c r="Y27" s="647"/>
      <c r="Z27" s="647"/>
      <c r="AA27" s="647"/>
      <c r="AB27" s="647"/>
      <c r="AC27" s="647"/>
      <c r="AD27" s="647"/>
      <c r="AE27" s="647"/>
      <c r="AF27" s="647"/>
      <c r="AG27" s="647"/>
      <c r="AH27" s="647"/>
      <c r="AI27" s="647"/>
      <c r="AJ27" s="647"/>
      <c r="AK27" s="647"/>
      <c r="AL27" s="647"/>
      <c r="AM27" s="652"/>
      <c r="AN27" s="647" t="s">
        <v>481</v>
      </c>
      <c r="AO27" s="647"/>
      <c r="AP27" s="647"/>
      <c r="AQ27" s="647"/>
      <c r="AR27" s="647"/>
      <c r="AS27" s="647"/>
      <c r="AT27" s="647"/>
      <c r="AU27" s="647"/>
      <c r="AV27" s="647"/>
      <c r="AW27" s="647"/>
      <c r="AX27" s="647"/>
      <c r="AY27" s="647"/>
      <c r="AZ27" s="647"/>
      <c r="BA27" s="647"/>
      <c r="BB27" s="647"/>
      <c r="BC27" s="941" t="str">
        <f>IF(印刷データ!$AH$13="建築物新築","○","")</f>
        <v/>
      </c>
      <c r="BD27" s="592"/>
      <c r="BE27" s="880" t="s">
        <v>348</v>
      </c>
      <c r="BF27" s="880"/>
      <c r="BG27" s="880"/>
      <c r="BH27" s="872" t="s">
        <v>20</v>
      </c>
      <c r="BI27" s="872"/>
      <c r="BJ27" s="872"/>
      <c r="BK27" s="872"/>
      <c r="BL27" s="872"/>
      <c r="BM27" s="872"/>
      <c r="BN27" s="873"/>
      <c r="BO27" s="745"/>
      <c r="BP27" s="620"/>
      <c r="BQ27" s="620"/>
      <c r="BR27" s="620"/>
      <c r="BS27" s="620"/>
      <c r="BT27" s="620"/>
      <c r="BU27" s="620"/>
      <c r="BV27" s="620"/>
      <c r="BW27" s="620"/>
      <c r="BX27" s="620"/>
      <c r="BY27" s="620"/>
      <c r="BZ27" s="620"/>
      <c r="CA27" s="591" t="str">
        <f>IF(印刷データ!$AJ$13="建築物新築","○","")</f>
        <v/>
      </c>
      <c r="CB27" s="592"/>
      <c r="CC27" s="880" t="s">
        <v>348</v>
      </c>
      <c r="CD27" s="880"/>
      <c r="CE27" s="880"/>
      <c r="CF27" s="872" t="s">
        <v>20</v>
      </c>
      <c r="CG27" s="872"/>
      <c r="CH27" s="872"/>
      <c r="CI27" s="872"/>
      <c r="CJ27" s="872"/>
      <c r="CK27" s="872"/>
      <c r="CL27" s="873"/>
      <c r="CM27" s="745"/>
      <c r="CN27" s="620"/>
      <c r="CO27" s="620"/>
      <c r="CP27" s="620"/>
      <c r="CQ27" s="620"/>
      <c r="CR27" s="620"/>
      <c r="CS27" s="620"/>
      <c r="CT27" s="620"/>
      <c r="CU27" s="620"/>
      <c r="CV27" s="620"/>
      <c r="CW27" s="620"/>
      <c r="CX27" s="896"/>
      <c r="CY27" s="52"/>
      <c r="CZ27" s="178"/>
      <c r="DA27" s="178"/>
      <c r="DB27" s="178"/>
      <c r="DC27" s="178"/>
      <c r="DD27" s="178"/>
      <c r="DE27" s="178"/>
      <c r="DF27" s="178"/>
      <c r="DG27" s="178"/>
      <c r="DH27" s="178"/>
      <c r="DI27" s="178"/>
      <c r="DJ27" s="178"/>
      <c r="DK27" s="178"/>
      <c r="DL27" s="178"/>
      <c r="DM27" s="178"/>
      <c r="DN27" s="178"/>
      <c r="DO27" s="178"/>
      <c r="DP27" s="178"/>
      <c r="DQ27" s="178"/>
      <c r="DR27" s="178"/>
      <c r="DS27" s="178"/>
      <c r="DT27" s="178"/>
      <c r="DU27" s="178"/>
      <c r="DV27" s="178"/>
      <c r="DW27" s="178"/>
      <c r="DX27" s="178"/>
      <c r="DY27" s="178"/>
      <c r="DZ27" s="178"/>
      <c r="EA27" s="178"/>
      <c r="EB27" s="178"/>
      <c r="EC27" s="178"/>
      <c r="ED27" s="178"/>
      <c r="EE27" s="178"/>
      <c r="EF27" s="178"/>
      <c r="EG27" s="178"/>
      <c r="EH27" s="178"/>
      <c r="EI27" s="178"/>
      <c r="EJ27" s="178"/>
      <c r="EK27" s="178"/>
      <c r="EL27" s="178"/>
      <c r="EM27" s="178"/>
      <c r="EN27" s="178"/>
      <c r="EO27" s="178"/>
      <c r="EP27" s="178"/>
      <c r="EQ27" s="178"/>
      <c r="ER27" s="178"/>
      <c r="ES27" s="178"/>
      <c r="ET27" s="170"/>
      <c r="EU27" s="170"/>
      <c r="EV27" s="170"/>
      <c r="EW27" s="170"/>
      <c r="EX27" s="170"/>
      <c r="EY27" s="170"/>
      <c r="EZ27" s="170"/>
      <c r="FA27" s="170"/>
    </row>
    <row r="28" spans="1:166" ht="15.75" customHeight="1" x14ac:dyDescent="0.15">
      <c r="A28" s="178"/>
      <c r="B28" s="178"/>
      <c r="C28" s="178"/>
      <c r="D28" s="178"/>
      <c r="E28" s="178"/>
      <c r="F28" s="178"/>
      <c r="G28" s="178"/>
      <c r="H28" s="51"/>
      <c r="I28" s="184"/>
      <c r="J28" s="874" t="str">
        <f>IF(印刷データ!W$19=0,"",印刷データ!W$19)</f>
        <v/>
      </c>
      <c r="K28" s="874"/>
      <c r="L28" s="874"/>
      <c r="M28" s="874"/>
      <c r="N28" s="874"/>
      <c r="O28" s="874"/>
      <c r="P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874"/>
      <c r="AM28" s="164"/>
      <c r="AN28" s="596" t="str">
        <f>IF(印刷データ!X$19=データリスト!$B$41,"○","")</f>
        <v/>
      </c>
      <c r="AO28" s="597"/>
      <c r="AP28" s="881" t="s">
        <v>72</v>
      </c>
      <c r="AQ28" s="881"/>
      <c r="AR28" s="881"/>
      <c r="AS28" s="148" t="s">
        <v>463</v>
      </c>
      <c r="AT28" s="148"/>
      <c r="AU28" s="148"/>
      <c r="AV28" s="148"/>
      <c r="AW28" s="148"/>
      <c r="AX28" s="148"/>
      <c r="AY28" s="148"/>
      <c r="AZ28" s="148"/>
      <c r="BA28" s="148"/>
      <c r="BB28" s="148"/>
      <c r="BC28" s="666" t="s">
        <v>477</v>
      </c>
      <c r="BD28" s="647"/>
      <c r="BE28" s="647"/>
      <c r="BF28" s="647"/>
      <c r="BG28" s="647"/>
      <c r="BH28" s="647"/>
      <c r="BI28" s="647"/>
      <c r="BJ28" s="647"/>
      <c r="BK28" s="647"/>
      <c r="BL28" s="647"/>
      <c r="BM28" s="647"/>
      <c r="BN28" s="647"/>
      <c r="BO28" s="647"/>
      <c r="BP28" s="647"/>
      <c r="BQ28" s="647"/>
      <c r="BR28" s="647"/>
      <c r="BS28" s="647"/>
      <c r="BT28" s="647"/>
      <c r="BU28" s="647"/>
      <c r="BV28" s="647"/>
      <c r="BW28" s="647"/>
      <c r="BX28" s="647"/>
      <c r="BY28" s="647"/>
      <c r="BZ28" s="647"/>
      <c r="CA28" s="647"/>
      <c r="CB28" s="647"/>
      <c r="CC28" s="647"/>
      <c r="CD28" s="647"/>
      <c r="CE28" s="647"/>
      <c r="CF28" s="647"/>
      <c r="CG28" s="647"/>
      <c r="CH28" s="647"/>
      <c r="CI28" s="647"/>
      <c r="CJ28" s="647"/>
      <c r="CK28" s="647"/>
      <c r="CL28" s="647"/>
      <c r="CM28" s="647"/>
      <c r="CN28" s="647"/>
      <c r="CO28" s="647"/>
      <c r="CP28" s="647"/>
      <c r="CQ28" s="647"/>
      <c r="CR28" s="647"/>
      <c r="CS28" s="647"/>
      <c r="CT28" s="647"/>
      <c r="CU28" s="647"/>
      <c r="CV28" s="647"/>
      <c r="CW28" s="647"/>
      <c r="CX28" s="648"/>
      <c r="CY28" s="52"/>
      <c r="CZ28" s="178"/>
      <c r="DA28" s="178"/>
      <c r="DB28" s="178"/>
      <c r="DC28" s="178"/>
      <c r="DD28" s="178"/>
      <c r="DE28" s="178"/>
      <c r="DF28" s="178"/>
      <c r="DG28" s="178"/>
      <c r="DH28" s="178"/>
      <c r="DI28" s="179"/>
      <c r="DJ28" s="179"/>
      <c r="DK28" s="179"/>
      <c r="DL28" s="179"/>
      <c r="DM28" s="179"/>
      <c r="DN28" s="179"/>
      <c r="DO28" s="179"/>
      <c r="DP28" s="178"/>
      <c r="DQ28" s="178"/>
      <c r="DR28" s="178"/>
      <c r="DS28" s="178"/>
      <c r="DT28" s="178"/>
      <c r="DU28" s="178"/>
      <c r="DV28" s="178"/>
      <c r="DW28" s="178"/>
      <c r="DX28" s="178"/>
      <c r="DY28" s="178"/>
      <c r="DZ28" s="178"/>
      <c r="EA28" s="178"/>
      <c r="EB28" s="178"/>
      <c r="EC28" s="178"/>
      <c r="ED28" s="178"/>
      <c r="EE28" s="178"/>
      <c r="EF28" s="178"/>
      <c r="EG28" s="178"/>
      <c r="EH28" s="178"/>
      <c r="EI28" s="178"/>
      <c r="EJ28" s="178"/>
      <c r="EK28" s="178"/>
      <c r="EL28" s="178"/>
      <c r="EM28" s="178"/>
      <c r="EN28" s="178"/>
      <c r="EO28" s="178"/>
      <c r="EP28" s="178"/>
      <c r="EQ28" s="178"/>
      <c r="ER28" s="178"/>
      <c r="ES28" s="178"/>
      <c r="ET28" s="170"/>
      <c r="EU28" s="170"/>
      <c r="EV28" s="170"/>
      <c r="EW28" s="170"/>
      <c r="EX28" s="170"/>
      <c r="EY28" s="170"/>
      <c r="EZ28" s="170"/>
      <c r="FA28" s="170"/>
    </row>
    <row r="29" spans="1:166" ht="15.75" customHeight="1" x14ac:dyDescent="0.15">
      <c r="A29" s="178"/>
      <c r="B29" s="178"/>
      <c r="C29" s="178"/>
      <c r="D29" s="178"/>
      <c r="E29" s="178"/>
      <c r="F29" s="178"/>
      <c r="G29" s="178"/>
      <c r="H29" s="51"/>
      <c r="I29" s="144"/>
      <c r="J29" s="875"/>
      <c r="K29" s="875"/>
      <c r="L29" s="875"/>
      <c r="M29" s="875"/>
      <c r="N29" s="875"/>
      <c r="O29" s="875"/>
      <c r="P29" s="875"/>
      <c r="Q29" s="875"/>
      <c r="R29" s="875"/>
      <c r="S29" s="875"/>
      <c r="T29" s="875"/>
      <c r="U29" s="875"/>
      <c r="V29" s="875"/>
      <c r="W29" s="875"/>
      <c r="X29" s="875"/>
      <c r="Y29" s="875"/>
      <c r="Z29" s="875"/>
      <c r="AA29" s="875"/>
      <c r="AB29" s="875"/>
      <c r="AC29" s="875"/>
      <c r="AD29" s="875"/>
      <c r="AE29" s="875"/>
      <c r="AF29" s="875"/>
      <c r="AG29" s="875"/>
      <c r="AH29" s="875"/>
      <c r="AI29" s="875"/>
      <c r="AJ29" s="875"/>
      <c r="AK29" s="875"/>
      <c r="AL29" s="875"/>
      <c r="AM29" s="145"/>
      <c r="AN29" s="842" t="str">
        <f>IF(印刷データ!X$19=データリスト!$B$42,"○","")</f>
        <v/>
      </c>
      <c r="AO29" s="600"/>
      <c r="AP29" s="307" t="s">
        <v>465</v>
      </c>
      <c r="AQ29" s="307"/>
      <c r="AR29" s="307"/>
      <c r="AS29" s="307" t="s">
        <v>464</v>
      </c>
      <c r="AT29" s="307"/>
      <c r="AU29" s="307"/>
      <c r="AV29" s="307"/>
      <c r="AW29" s="307"/>
      <c r="AX29" s="307"/>
      <c r="AY29" s="307"/>
      <c r="AZ29" s="307"/>
      <c r="BA29" s="307"/>
      <c r="BB29" s="307"/>
      <c r="BC29" s="727" t="str">
        <f>IF(印刷データ!$AL$13="〇","○","")</f>
        <v/>
      </c>
      <c r="BD29" s="597"/>
      <c r="BE29" s="595" t="s">
        <v>72</v>
      </c>
      <c r="BF29" s="595"/>
      <c r="BG29" s="595"/>
      <c r="BH29" s="730" t="s">
        <v>33</v>
      </c>
      <c r="BI29" s="730"/>
      <c r="BJ29" s="730"/>
      <c r="BK29" s="730"/>
      <c r="BL29" s="730"/>
      <c r="BM29" s="730"/>
      <c r="BN29" s="730"/>
      <c r="BO29" s="646" t="s">
        <v>81</v>
      </c>
      <c r="BP29" s="646"/>
      <c r="BQ29" s="595" t="s">
        <v>9</v>
      </c>
      <c r="BR29" s="595"/>
      <c r="BS29" s="595"/>
      <c r="BT29" s="595"/>
      <c r="BU29" s="595"/>
      <c r="BV29" s="595"/>
      <c r="BW29" s="595"/>
      <c r="BX29" s="595" t="s">
        <v>40</v>
      </c>
      <c r="BY29" s="595"/>
      <c r="BZ29" s="595" t="str">
        <f>IF(印刷データ!$AM$13=0,"",印刷データ!$AM$13)</f>
        <v/>
      </c>
      <c r="CA29" s="595"/>
      <c r="CB29" s="595"/>
      <c r="CC29" s="595"/>
      <c r="CD29" s="595"/>
      <c r="CE29" s="595"/>
      <c r="CF29" s="595" t="s">
        <v>42</v>
      </c>
      <c r="CG29" s="595"/>
      <c r="CH29" s="148" t="s">
        <v>70</v>
      </c>
      <c r="CI29" s="595" t="str">
        <f>IF(印刷データ!$AN$13="申請中","○","")</f>
        <v/>
      </c>
      <c r="CJ29" s="595"/>
      <c r="CK29" s="595" t="s">
        <v>230</v>
      </c>
      <c r="CL29" s="595"/>
      <c r="CM29" s="595"/>
      <c r="CN29" s="595"/>
      <c r="CO29" s="595"/>
      <c r="CP29" s="148" t="s">
        <v>70</v>
      </c>
      <c r="CQ29" s="595" t="str">
        <f>IF(印刷データ!$AN$13="別紙","○","")</f>
        <v/>
      </c>
      <c r="CR29" s="595"/>
      <c r="CS29" s="595" t="s">
        <v>232</v>
      </c>
      <c r="CT29" s="595"/>
      <c r="CU29" s="595"/>
      <c r="CV29" s="595"/>
      <c r="CW29" s="595"/>
      <c r="CX29" s="613"/>
      <c r="CY29" s="52"/>
      <c r="CZ29" s="178"/>
      <c r="DA29" s="178"/>
      <c r="DB29" s="178"/>
      <c r="DC29" s="178"/>
      <c r="DD29" s="178"/>
      <c r="DE29" s="178"/>
      <c r="DF29" s="178"/>
      <c r="DG29" s="178"/>
      <c r="DH29" s="178"/>
      <c r="DI29" s="178"/>
      <c r="DJ29" s="178"/>
      <c r="DK29" s="178"/>
      <c r="DL29" s="178"/>
      <c r="DM29" s="178"/>
      <c r="DN29" s="178"/>
      <c r="DO29" s="178"/>
      <c r="DP29" s="178"/>
      <c r="DQ29" s="178"/>
      <c r="DR29" s="178"/>
      <c r="DS29" s="178"/>
      <c r="DT29" s="178"/>
      <c r="DU29" s="178"/>
      <c r="DV29" s="178"/>
      <c r="DW29" s="178"/>
      <c r="DX29" s="178"/>
      <c r="DY29" s="178"/>
      <c r="DZ29" s="178"/>
      <c r="EA29" s="178"/>
      <c r="EB29" s="178"/>
      <c r="EC29" s="178"/>
      <c r="ED29" s="178"/>
      <c r="EE29" s="178"/>
      <c r="EF29" s="178"/>
      <c r="EG29" s="178"/>
      <c r="EH29" s="178"/>
      <c r="EI29" s="178"/>
      <c r="EJ29" s="178"/>
      <c r="EK29" s="178"/>
      <c r="EL29" s="178"/>
      <c r="EM29" s="178"/>
      <c r="EN29" s="178"/>
      <c r="EO29" s="178"/>
      <c r="EP29" s="178"/>
      <c r="EQ29" s="178"/>
      <c r="ER29" s="178"/>
      <c r="ES29" s="178"/>
      <c r="ET29" s="170"/>
      <c r="EU29" s="170"/>
      <c r="EV29" s="170"/>
      <c r="EW29" s="170"/>
      <c r="EX29" s="170"/>
      <c r="EY29" s="170"/>
      <c r="EZ29" s="170"/>
      <c r="FA29" s="170"/>
    </row>
    <row r="30" spans="1:166" ht="15.75" customHeight="1" x14ac:dyDescent="0.15">
      <c r="A30" s="178"/>
      <c r="B30" s="178"/>
      <c r="C30" s="178"/>
      <c r="D30" s="178"/>
      <c r="E30" s="178"/>
      <c r="F30" s="178"/>
      <c r="G30" s="178"/>
      <c r="H30" s="51"/>
      <c r="I30" s="287" t="s">
        <v>399</v>
      </c>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288"/>
      <c r="AP30" s="909" t="s">
        <v>421</v>
      </c>
      <c r="AQ30" s="909"/>
      <c r="AR30" s="909"/>
      <c r="AS30" s="909"/>
      <c r="AT30" s="909"/>
      <c r="AU30" s="909"/>
      <c r="AV30" s="909"/>
      <c r="AW30" s="909"/>
      <c r="AX30" s="909"/>
      <c r="AY30" s="909"/>
      <c r="AZ30" s="909"/>
      <c r="BA30" s="909"/>
      <c r="BB30" s="976"/>
      <c r="BC30" s="585" t="str">
        <f>IF(印刷データ!$AO$13="〇","〇","")</f>
        <v/>
      </c>
      <c r="BD30" s="586"/>
      <c r="BE30" s="598" t="s">
        <v>298</v>
      </c>
      <c r="BF30" s="598"/>
      <c r="BG30" s="598"/>
      <c r="BH30" s="622" t="s">
        <v>299</v>
      </c>
      <c r="BI30" s="622"/>
      <c r="BJ30" s="622"/>
      <c r="BK30" s="622"/>
      <c r="BL30" s="622"/>
      <c r="BM30" s="622"/>
      <c r="BN30" s="622"/>
      <c r="BO30" s="587" t="s">
        <v>81</v>
      </c>
      <c r="BP30" s="587"/>
      <c r="BQ30" s="586" t="str">
        <f>IF(印刷データ!$AP$13=0,"",印刷データ!$AP$13)</f>
        <v/>
      </c>
      <c r="BR30" s="586"/>
      <c r="BS30" s="586"/>
      <c r="BT30" s="586"/>
      <c r="BU30" s="586"/>
      <c r="BV30" s="586"/>
      <c r="BW30" s="586"/>
      <c r="BX30" s="586"/>
      <c r="BY30" s="586"/>
      <c r="BZ30" s="150" t="s">
        <v>300</v>
      </c>
      <c r="CA30" s="948" t="s">
        <v>60</v>
      </c>
      <c r="CB30" s="948"/>
      <c r="CC30" s="948"/>
      <c r="CD30" s="948"/>
      <c r="CE30" s="948"/>
      <c r="CF30" s="948"/>
      <c r="CG30" s="900" t="str">
        <f>IF(印刷データ!$AQ$13=0,"",印刷データ!$AQ$13)</f>
        <v/>
      </c>
      <c r="CH30" s="900"/>
      <c r="CI30" s="900"/>
      <c r="CJ30" s="900"/>
      <c r="CK30" s="900"/>
      <c r="CL30" s="900"/>
      <c r="CM30" s="900"/>
      <c r="CN30" s="900"/>
      <c r="CO30" s="900"/>
      <c r="CP30" s="900"/>
      <c r="CQ30" s="900"/>
      <c r="CR30" s="900"/>
      <c r="CS30" s="900"/>
      <c r="CT30" s="900"/>
      <c r="CU30" s="900"/>
      <c r="CV30" s="900"/>
      <c r="CW30" s="586" t="s">
        <v>301</v>
      </c>
      <c r="CX30" s="669"/>
      <c r="CY30" s="52"/>
      <c r="CZ30" s="178"/>
      <c r="DA30" s="178"/>
      <c r="DB30" s="178"/>
      <c r="DC30" s="178"/>
      <c r="DD30" s="178"/>
      <c r="DE30" s="178"/>
      <c r="DF30" s="178"/>
      <c r="DG30" s="178"/>
      <c r="DH30" s="178"/>
      <c r="DI30" s="178"/>
      <c r="DJ30" s="178"/>
      <c r="DK30" s="178"/>
      <c r="DL30" s="178"/>
      <c r="DM30" s="178"/>
      <c r="DN30" s="178"/>
      <c r="DO30" s="178"/>
      <c r="DP30" s="178"/>
      <c r="DQ30" s="178"/>
      <c r="DR30" s="178"/>
      <c r="DS30" s="178"/>
      <c r="DT30" s="178"/>
      <c r="DU30" s="178"/>
      <c r="DV30" s="178"/>
      <c r="DW30" s="178"/>
      <c r="DX30" s="178"/>
      <c r="DY30" s="178"/>
      <c r="DZ30" s="178"/>
      <c r="EA30" s="178"/>
      <c r="EB30" s="178"/>
      <c r="EC30" s="178"/>
      <c r="ED30" s="178"/>
      <c r="EE30" s="178"/>
      <c r="EF30" s="178"/>
      <c r="EG30" s="178"/>
      <c r="EH30" s="178"/>
      <c r="EI30" s="178"/>
      <c r="EJ30" s="178"/>
      <c r="EK30" s="178"/>
      <c r="EL30" s="178"/>
      <c r="EM30" s="178"/>
      <c r="EN30" s="178"/>
      <c r="EO30" s="178"/>
      <c r="EP30" s="178"/>
      <c r="EQ30" s="178"/>
      <c r="ER30" s="178"/>
      <c r="ES30" s="178"/>
      <c r="ET30" s="170"/>
      <c r="EU30" s="170"/>
      <c r="EV30" s="170"/>
      <c r="EW30" s="170"/>
      <c r="EX30" s="170"/>
      <c r="EY30" s="170"/>
      <c r="EZ30" s="170"/>
      <c r="FA30" s="170"/>
    </row>
    <row r="31" spans="1:166" ht="15.75" customHeight="1" x14ac:dyDescent="0.15">
      <c r="A31" s="178"/>
      <c r="B31" s="178"/>
      <c r="C31" s="178"/>
      <c r="D31" s="178"/>
      <c r="E31" s="178"/>
      <c r="F31" s="178"/>
      <c r="G31" s="178"/>
      <c r="H31" s="51"/>
      <c r="I31" s="292"/>
      <c r="J31" s="150"/>
      <c r="K31" s="150"/>
      <c r="L31" s="150"/>
      <c r="M31" s="150"/>
      <c r="N31" s="150"/>
      <c r="O31" s="150"/>
      <c r="P31" s="150"/>
      <c r="Q31" s="150"/>
      <c r="R31" s="150"/>
      <c r="S31" s="150"/>
      <c r="T31" s="150"/>
      <c r="U31" s="150"/>
      <c r="V31" s="150"/>
      <c r="W31" s="150"/>
      <c r="X31" s="150"/>
      <c r="Y31" s="150"/>
      <c r="Z31" s="713" t="s">
        <v>299</v>
      </c>
      <c r="AA31" s="656"/>
      <c r="AB31" s="656"/>
      <c r="AC31" s="656"/>
      <c r="AD31" s="656"/>
      <c r="AE31" s="656"/>
      <c r="AF31" s="656"/>
      <c r="AG31" s="656"/>
      <c r="AH31" s="656"/>
      <c r="AI31" s="656"/>
      <c r="AJ31" s="656"/>
      <c r="AK31" s="656"/>
      <c r="AL31" s="656"/>
      <c r="AM31" s="656"/>
      <c r="AN31" s="656"/>
      <c r="AO31" s="657"/>
      <c r="AP31" s="803" t="s">
        <v>85</v>
      </c>
      <c r="AQ31" s="777"/>
      <c r="AR31" s="152" t="s">
        <v>51</v>
      </c>
      <c r="AS31" s="152"/>
      <c r="AT31" s="152"/>
      <c r="AU31" s="152"/>
      <c r="AV31" s="152"/>
      <c r="AW31" s="152"/>
      <c r="AX31" s="152"/>
      <c r="AY31" s="152"/>
      <c r="AZ31" s="152"/>
      <c r="BA31" s="152"/>
      <c r="BB31" s="283"/>
      <c r="BC31" s="585" t="str">
        <f>IF(印刷データ!$AR$13="〇","〇","")</f>
        <v/>
      </c>
      <c r="BD31" s="586"/>
      <c r="BE31" s="598" t="s">
        <v>302</v>
      </c>
      <c r="BF31" s="598"/>
      <c r="BG31" s="598"/>
      <c r="BH31" s="592" t="s">
        <v>35</v>
      </c>
      <c r="BI31" s="592"/>
      <c r="BJ31" s="592"/>
      <c r="BK31" s="592"/>
      <c r="BL31" s="592"/>
      <c r="BM31" s="592"/>
      <c r="BN31" s="592"/>
      <c r="BO31" s="587" t="s">
        <v>81</v>
      </c>
      <c r="BP31" s="587"/>
      <c r="BQ31" s="620" t="str">
        <f>IF(印刷データ!$AS$13=0,"",印刷データ!$AS$13)</f>
        <v/>
      </c>
      <c r="BR31" s="620"/>
      <c r="BS31" s="620"/>
      <c r="BT31" s="620"/>
      <c r="BU31" s="620"/>
      <c r="BV31" s="620"/>
      <c r="BW31" s="620"/>
      <c r="BX31" s="157" t="s">
        <v>303</v>
      </c>
      <c r="BY31" s="598" t="s">
        <v>9</v>
      </c>
      <c r="BZ31" s="598"/>
      <c r="CA31" s="598"/>
      <c r="CB31" s="598"/>
      <c r="CC31" s="598"/>
      <c r="CD31" s="598" t="s">
        <v>40</v>
      </c>
      <c r="CE31" s="598"/>
      <c r="CF31" s="598" t="str">
        <f>IF(印刷データ!$AT$13=0,"",印刷データ!$AT$13)</f>
        <v/>
      </c>
      <c r="CG31" s="598"/>
      <c r="CH31" s="598"/>
      <c r="CI31" s="598"/>
      <c r="CJ31" s="598"/>
      <c r="CK31" s="598"/>
      <c r="CL31" s="598" t="s">
        <v>42</v>
      </c>
      <c r="CM31" s="598"/>
      <c r="CN31" s="151" t="s">
        <v>70</v>
      </c>
      <c r="CO31" s="586" t="str">
        <f>IF(印刷データ!$AU$13="申請中","○","")</f>
        <v/>
      </c>
      <c r="CP31" s="586"/>
      <c r="CQ31" s="621" t="s">
        <v>230</v>
      </c>
      <c r="CR31" s="621"/>
      <c r="CS31" s="621"/>
      <c r="CT31" s="621"/>
      <c r="CU31" s="621"/>
      <c r="CV31" s="157"/>
      <c r="CW31" s="157"/>
      <c r="CX31" s="163"/>
      <c r="CY31" s="52"/>
      <c r="CZ31" s="178"/>
      <c r="DA31" s="178"/>
      <c r="DB31" s="178"/>
      <c r="DC31" s="178"/>
      <c r="DD31" s="178"/>
      <c r="DE31" s="178"/>
      <c r="DF31" s="178"/>
      <c r="DG31" s="178"/>
      <c r="DH31" s="178"/>
      <c r="DI31" s="178"/>
      <c r="DJ31" s="178"/>
      <c r="DK31" s="178"/>
      <c r="DL31" s="178"/>
      <c r="DM31" s="178"/>
      <c r="DN31" s="178"/>
      <c r="DO31" s="178"/>
      <c r="DP31" s="178"/>
      <c r="DQ31" s="178"/>
      <c r="DR31" s="178"/>
      <c r="DS31" s="178"/>
      <c r="DT31" s="178"/>
      <c r="DU31" s="178"/>
      <c r="DV31" s="178"/>
      <c r="DW31" s="178"/>
      <c r="DX31" s="178"/>
      <c r="DY31" s="178"/>
      <c r="DZ31" s="178"/>
      <c r="EA31" s="178"/>
      <c r="EB31" s="178"/>
      <c r="EC31" s="178"/>
      <c r="ED31" s="178"/>
      <c r="EE31" s="178"/>
      <c r="EF31" s="178"/>
      <c r="EG31" s="178"/>
      <c r="EH31" s="178"/>
      <c r="EI31" s="178"/>
      <c r="EJ31" s="178"/>
      <c r="EK31" s="178"/>
      <c r="EL31" s="178"/>
      <c r="EM31" s="178"/>
      <c r="EN31" s="178"/>
      <c r="EO31" s="178"/>
      <c r="EP31" s="178"/>
      <c r="EQ31" s="178"/>
      <c r="ER31" s="178"/>
      <c r="ES31" s="178"/>
      <c r="ET31" s="170"/>
      <c r="EU31" s="170"/>
      <c r="EV31" s="170"/>
      <c r="EW31" s="170"/>
      <c r="EX31" s="170"/>
      <c r="EY31" s="170"/>
      <c r="EZ31" s="170"/>
      <c r="FA31" s="170"/>
    </row>
    <row r="32" spans="1:166" ht="15.75" customHeight="1" x14ac:dyDescent="0.15">
      <c r="A32" s="178"/>
      <c r="B32" s="178"/>
      <c r="C32" s="178"/>
      <c r="D32" s="178"/>
      <c r="E32" s="178"/>
      <c r="F32" s="178"/>
      <c r="G32" s="178"/>
      <c r="H32" s="51"/>
      <c r="I32" s="292"/>
      <c r="J32" s="150"/>
      <c r="K32" s="150"/>
      <c r="L32" s="150"/>
      <c r="M32" s="150"/>
      <c r="N32" s="150"/>
      <c r="O32" s="150"/>
      <c r="P32" s="150"/>
      <c r="Q32" s="150"/>
      <c r="R32" s="150"/>
      <c r="S32" s="150"/>
      <c r="T32" s="150"/>
      <c r="U32" s="150"/>
      <c r="V32" s="150"/>
      <c r="W32" s="150"/>
      <c r="X32" s="150"/>
      <c r="Y32" s="150"/>
      <c r="Z32" s="855" t="s">
        <v>355</v>
      </c>
      <c r="AA32" s="794"/>
      <c r="AB32" s="794"/>
      <c r="AC32" s="794"/>
      <c r="AD32" s="794"/>
      <c r="AE32" s="794"/>
      <c r="AF32" s="794"/>
      <c r="AG32" s="856"/>
      <c r="AH32" s="794" t="s">
        <v>356</v>
      </c>
      <c r="AI32" s="794"/>
      <c r="AJ32" s="794"/>
      <c r="AK32" s="794"/>
      <c r="AL32" s="794"/>
      <c r="AM32" s="794"/>
      <c r="AN32" s="794"/>
      <c r="AO32" s="795"/>
      <c r="AP32" s="965" t="s">
        <v>43</v>
      </c>
      <c r="AQ32" s="775"/>
      <c r="AR32" s="150" t="s">
        <v>46</v>
      </c>
      <c r="AS32" s="150"/>
      <c r="AT32" s="150"/>
      <c r="AU32" s="150"/>
      <c r="AV32" s="150"/>
      <c r="AW32" s="150"/>
      <c r="AX32" s="150"/>
      <c r="AY32" s="150"/>
      <c r="AZ32" s="150"/>
      <c r="BA32" s="150"/>
      <c r="BB32" s="160"/>
      <c r="BC32" s="936" t="s">
        <v>387</v>
      </c>
      <c r="BD32" s="779"/>
      <c r="BE32" s="779"/>
      <c r="BF32" s="779"/>
      <c r="BG32" s="779"/>
      <c r="BH32" s="779"/>
      <c r="BI32" s="779"/>
      <c r="BJ32" s="779"/>
      <c r="BK32" s="780"/>
      <c r="BL32" s="738" t="s">
        <v>38</v>
      </c>
      <c r="BM32" s="738"/>
      <c r="BN32" s="738"/>
      <c r="BO32" s="738"/>
      <c r="BP32" s="738"/>
      <c r="BQ32" s="738"/>
      <c r="BR32" s="738"/>
      <c r="BS32" s="738"/>
      <c r="BT32" s="757" t="str">
        <f>IF(指定店情報!$C$2=0,"",指定店情報!$C$2)</f>
        <v/>
      </c>
      <c r="BU32" s="757"/>
      <c r="BV32" s="757"/>
      <c r="BW32" s="757"/>
      <c r="BX32" s="757"/>
      <c r="BY32" s="757"/>
      <c r="BZ32" s="757"/>
      <c r="CA32" s="757"/>
      <c r="CB32" s="757"/>
      <c r="CC32" s="757"/>
      <c r="CD32" s="757"/>
      <c r="CE32" s="757"/>
      <c r="CF32" s="757"/>
      <c r="CG32" s="757"/>
      <c r="CH32" s="757"/>
      <c r="CI32" s="757"/>
      <c r="CJ32" s="757"/>
      <c r="CK32" s="757"/>
      <c r="CL32" s="757"/>
      <c r="CM32" s="757"/>
      <c r="CN32" s="757"/>
      <c r="CO32" s="757"/>
      <c r="CP32" s="757"/>
      <c r="CQ32" s="757"/>
      <c r="CR32" s="757"/>
      <c r="CS32" s="757"/>
      <c r="CT32" s="757"/>
      <c r="CU32" s="757"/>
      <c r="CV32" s="757"/>
      <c r="CW32" s="757"/>
      <c r="CX32" s="758"/>
      <c r="CY32" s="52"/>
      <c r="CZ32" s="178"/>
      <c r="DA32" s="178"/>
      <c r="DB32" s="178"/>
      <c r="DC32" s="178"/>
      <c r="DD32" s="178"/>
      <c r="DE32" s="178"/>
      <c r="DF32" s="178"/>
      <c r="DG32" s="178"/>
      <c r="DH32" s="178"/>
      <c r="DI32" s="178"/>
      <c r="DJ32" s="178"/>
      <c r="DK32" s="178"/>
      <c r="DL32" s="178"/>
      <c r="DM32" s="178"/>
      <c r="DN32" s="178"/>
      <c r="DO32" s="178"/>
      <c r="DP32" s="178"/>
      <c r="DQ32" s="178"/>
      <c r="DR32" s="178"/>
      <c r="DS32" s="178"/>
      <c r="DT32" s="178"/>
      <c r="DU32" s="178"/>
      <c r="DV32" s="178"/>
      <c r="DW32" s="178"/>
      <c r="DX32" s="178"/>
      <c r="DY32" s="178"/>
      <c r="DZ32" s="178"/>
      <c r="EA32" s="178"/>
      <c r="EB32" s="178"/>
      <c r="EC32" s="178"/>
      <c r="ED32" s="178"/>
      <c r="EE32" s="178"/>
      <c r="EF32" s="178"/>
      <c r="EG32" s="178"/>
      <c r="EH32" s="178"/>
      <c r="EI32" s="178"/>
      <c r="EJ32" s="178"/>
      <c r="EK32" s="178"/>
      <c r="EL32" s="178"/>
      <c r="EM32" s="178"/>
      <c r="EN32" s="178"/>
      <c r="EO32" s="178"/>
      <c r="EP32" s="178"/>
      <c r="EQ32" s="178"/>
      <c r="ER32" s="178"/>
      <c r="ES32" s="178"/>
      <c r="ET32" s="170"/>
      <c r="EU32" s="170"/>
      <c r="EV32" s="170"/>
      <c r="EW32" s="170"/>
      <c r="EX32" s="170"/>
      <c r="EY32" s="170"/>
      <c r="EZ32" s="170"/>
      <c r="FA32" s="170"/>
    </row>
    <row r="33" spans="1:157" ht="15.75" customHeight="1" x14ac:dyDescent="0.15">
      <c r="A33" s="178"/>
      <c r="B33" s="178"/>
      <c r="C33" s="178"/>
      <c r="D33" s="178"/>
      <c r="E33" s="178"/>
      <c r="F33" s="178"/>
      <c r="G33" s="178"/>
      <c r="H33" s="51"/>
      <c r="I33" s="292"/>
      <c r="J33" s="150"/>
      <c r="K33" s="150"/>
      <c r="L33" s="150"/>
      <c r="M33" s="150"/>
      <c r="N33" s="150"/>
      <c r="O33" s="150"/>
      <c r="P33" s="150"/>
      <c r="Q33" s="150"/>
      <c r="R33" s="150"/>
      <c r="S33" s="150"/>
      <c r="T33" s="150"/>
      <c r="U33" s="150"/>
      <c r="V33" s="150"/>
      <c r="W33" s="150"/>
      <c r="X33" s="150"/>
      <c r="Y33" s="150"/>
      <c r="Z33" s="672"/>
      <c r="AA33" s="673"/>
      <c r="AB33" s="673"/>
      <c r="AC33" s="673"/>
      <c r="AD33" s="673"/>
      <c r="AE33" s="673"/>
      <c r="AF33" s="673"/>
      <c r="AG33" s="683"/>
      <c r="AH33" s="641"/>
      <c r="AI33" s="641"/>
      <c r="AJ33" s="641"/>
      <c r="AK33" s="641"/>
      <c r="AL33" s="641"/>
      <c r="AM33" s="641"/>
      <c r="AN33" s="641"/>
      <c r="AO33" s="642"/>
      <c r="AP33" s="965" t="s">
        <v>450</v>
      </c>
      <c r="AQ33" s="812"/>
      <c r="AR33" s="807" t="s">
        <v>47</v>
      </c>
      <c r="AS33" s="808"/>
      <c r="AT33" s="808"/>
      <c r="AU33" s="808"/>
      <c r="AV33" s="808"/>
      <c r="AW33" s="808"/>
      <c r="AX33" s="808"/>
      <c r="AY33" s="808"/>
      <c r="AZ33" s="808"/>
      <c r="BA33" s="808"/>
      <c r="BB33" s="809"/>
      <c r="BC33" s="937"/>
      <c r="BD33" s="781"/>
      <c r="BE33" s="781"/>
      <c r="BF33" s="781"/>
      <c r="BG33" s="781"/>
      <c r="BH33" s="781"/>
      <c r="BI33" s="781"/>
      <c r="BJ33" s="781"/>
      <c r="BK33" s="782"/>
      <c r="BL33" s="799" t="s">
        <v>579</v>
      </c>
      <c r="BM33" s="799"/>
      <c r="BN33" s="799"/>
      <c r="BO33" s="799"/>
      <c r="BP33" s="799"/>
      <c r="BQ33" s="799"/>
      <c r="BR33" s="799"/>
      <c r="BS33" s="799"/>
      <c r="BT33" s="702" t="str">
        <f>IF(指定店情報!$C$3=0,"",指定店情報!$C$3)</f>
        <v/>
      </c>
      <c r="BU33" s="702"/>
      <c r="BV33" s="702"/>
      <c r="BW33" s="702"/>
      <c r="BX33" s="702"/>
      <c r="BY33" s="702"/>
      <c r="BZ33" s="702"/>
      <c r="CA33" s="702"/>
      <c r="CB33" s="702"/>
      <c r="CC33" s="702"/>
      <c r="CD33" s="702"/>
      <c r="CE33" s="702"/>
      <c r="CF33" s="702"/>
      <c r="CG33" s="702"/>
      <c r="CH33" s="702"/>
      <c r="CI33" s="702"/>
      <c r="CJ33" s="702"/>
      <c r="CK33" s="702"/>
      <c r="CL33" s="702"/>
      <c r="CM33" s="702"/>
      <c r="CN33" s="702"/>
      <c r="CO33" s="702"/>
      <c r="CP33" s="702"/>
      <c r="CQ33" s="702"/>
      <c r="CR33" s="702"/>
      <c r="CS33" s="702"/>
      <c r="CT33" s="702"/>
      <c r="CU33" s="702"/>
      <c r="CV33" s="702"/>
      <c r="CW33" s="702"/>
      <c r="CX33" s="774"/>
      <c r="CY33" s="52"/>
      <c r="CZ33" s="178"/>
      <c r="DA33" s="178"/>
      <c r="DB33" s="178"/>
      <c r="DC33" s="178"/>
      <c r="DD33" s="178"/>
      <c r="DE33" s="178"/>
      <c r="DF33" s="178"/>
      <c r="DG33" s="178"/>
      <c r="DH33" s="178"/>
      <c r="DI33" s="178"/>
      <c r="DJ33" s="178"/>
      <c r="DK33" s="178"/>
      <c r="DL33" s="178"/>
      <c r="DM33" s="178"/>
      <c r="DN33" s="178"/>
      <c r="DO33" s="178"/>
      <c r="DP33" s="178"/>
      <c r="DQ33" s="178"/>
      <c r="DR33" s="178"/>
      <c r="DS33" s="178"/>
      <c r="DT33" s="178"/>
      <c r="DU33" s="178"/>
      <c r="DV33" s="178"/>
      <c r="DW33" s="178"/>
      <c r="DX33" s="178"/>
      <c r="DY33" s="178"/>
      <c r="DZ33" s="178"/>
      <c r="EA33" s="178"/>
      <c r="EB33" s="178"/>
      <c r="EC33" s="178"/>
      <c r="ED33" s="178"/>
      <c r="EE33" s="178"/>
      <c r="EF33" s="178"/>
      <c r="EG33" s="178"/>
      <c r="EH33" s="178"/>
      <c r="EI33" s="178"/>
      <c r="EJ33" s="178"/>
      <c r="EK33" s="178"/>
      <c r="EL33" s="178"/>
      <c r="EM33" s="178"/>
      <c r="EN33" s="178"/>
      <c r="EO33" s="178"/>
      <c r="EP33" s="178"/>
      <c r="EQ33" s="178"/>
      <c r="ER33" s="178"/>
      <c r="ES33" s="178"/>
      <c r="ET33" s="170"/>
      <c r="EU33" s="170"/>
      <c r="EV33" s="170"/>
      <c r="EW33" s="170"/>
      <c r="EX33" s="170"/>
      <c r="EY33" s="170"/>
      <c r="EZ33" s="170"/>
      <c r="FA33" s="170"/>
    </row>
    <row r="34" spans="1:157" ht="15.75" customHeight="1" x14ac:dyDescent="0.15">
      <c r="A34" s="178"/>
      <c r="B34" s="178"/>
      <c r="C34" s="178"/>
      <c r="D34" s="178"/>
      <c r="E34" s="178"/>
      <c r="F34" s="178"/>
      <c r="G34" s="178"/>
      <c r="H34" s="51"/>
      <c r="I34" s="306"/>
      <c r="J34" s="151"/>
      <c r="K34" s="151"/>
      <c r="L34" s="151"/>
      <c r="M34" s="151"/>
      <c r="N34" s="151"/>
      <c r="O34" s="151"/>
      <c r="P34" s="151"/>
      <c r="Q34" s="151"/>
      <c r="R34" s="151"/>
      <c r="S34" s="151"/>
      <c r="T34" s="151"/>
      <c r="U34" s="151"/>
      <c r="V34" s="151"/>
      <c r="W34" s="151"/>
      <c r="X34" s="151"/>
      <c r="Y34" s="151"/>
      <c r="Z34" s="672"/>
      <c r="AA34" s="673"/>
      <c r="AB34" s="673"/>
      <c r="AC34" s="673"/>
      <c r="AD34" s="673"/>
      <c r="AE34" s="673"/>
      <c r="AF34" s="673"/>
      <c r="AG34" s="683"/>
      <c r="AH34" s="641"/>
      <c r="AI34" s="641"/>
      <c r="AJ34" s="641"/>
      <c r="AK34" s="641"/>
      <c r="AL34" s="641"/>
      <c r="AM34" s="641"/>
      <c r="AN34" s="641"/>
      <c r="AO34" s="642"/>
      <c r="AP34" s="812" t="s">
        <v>451</v>
      </c>
      <c r="AQ34" s="775"/>
      <c r="AR34" s="751" t="s">
        <v>452</v>
      </c>
      <c r="AS34" s="751"/>
      <c r="AT34" s="751"/>
      <c r="AU34" s="751"/>
      <c r="AV34" s="751"/>
      <c r="AW34" s="751"/>
      <c r="AX34" s="751"/>
      <c r="AY34" s="751"/>
      <c r="AZ34" s="751"/>
      <c r="BA34" s="751"/>
      <c r="BB34" s="921"/>
      <c r="BC34" s="938"/>
      <c r="BD34" s="783"/>
      <c r="BE34" s="783"/>
      <c r="BF34" s="783"/>
      <c r="BG34" s="783"/>
      <c r="BH34" s="783"/>
      <c r="BI34" s="783"/>
      <c r="BJ34" s="783"/>
      <c r="BK34" s="784"/>
      <c r="BL34" s="739" t="s">
        <v>390</v>
      </c>
      <c r="BM34" s="739"/>
      <c r="BN34" s="739"/>
      <c r="BO34" s="739"/>
      <c r="BP34" s="739"/>
      <c r="BQ34" s="739"/>
      <c r="BR34" s="739"/>
      <c r="BS34" s="739"/>
      <c r="BT34" s="790" t="str">
        <f>IF(指定店情報!$C$4=0,"",指定店情報!$C$4)</f>
        <v/>
      </c>
      <c r="BU34" s="790"/>
      <c r="BV34" s="790"/>
      <c r="BW34" s="790"/>
      <c r="BX34" s="790"/>
      <c r="BY34" s="790"/>
      <c r="BZ34" s="790"/>
      <c r="CA34" s="790"/>
      <c r="CB34" s="790"/>
      <c r="CC34" s="790"/>
      <c r="CD34" s="790"/>
      <c r="CE34" s="790"/>
      <c r="CF34" s="790"/>
      <c r="CG34" s="790"/>
      <c r="CH34" s="790"/>
      <c r="CI34" s="790"/>
      <c r="CJ34" s="790"/>
      <c r="CK34" s="790"/>
      <c r="CL34" s="790"/>
      <c r="CM34" s="790"/>
      <c r="CN34" s="790"/>
      <c r="CO34" s="790"/>
      <c r="CP34" s="790"/>
      <c r="CQ34" s="790"/>
      <c r="CR34" s="790"/>
      <c r="CS34" s="790"/>
      <c r="CT34" s="790"/>
      <c r="CU34" s="790"/>
      <c r="CV34" s="790"/>
      <c r="CW34" s="783"/>
      <c r="CX34" s="924"/>
      <c r="CY34" s="52"/>
      <c r="CZ34" s="178"/>
      <c r="DA34" s="178"/>
      <c r="DB34" s="178"/>
      <c r="DC34" s="178"/>
      <c r="DD34" s="178"/>
      <c r="DE34" s="178"/>
      <c r="DF34" s="178"/>
      <c r="DG34" s="178"/>
      <c r="DH34" s="178"/>
      <c r="DI34" s="178"/>
      <c r="DJ34" s="178"/>
      <c r="DK34" s="178"/>
      <c r="DL34" s="178"/>
      <c r="DM34" s="178"/>
      <c r="DN34" s="178"/>
      <c r="DO34" s="178"/>
      <c r="DP34" s="178"/>
      <c r="DQ34" s="178"/>
      <c r="DR34" s="178"/>
      <c r="DS34" s="178"/>
      <c r="DT34" s="178"/>
      <c r="DU34" s="178"/>
      <c r="DV34" s="178"/>
      <c r="DW34" s="178"/>
      <c r="DX34" s="178"/>
      <c r="DY34" s="178"/>
      <c r="DZ34" s="178"/>
      <c r="EA34" s="178"/>
      <c r="EB34" s="178"/>
      <c r="EC34" s="178"/>
      <c r="ED34" s="178"/>
      <c r="EE34" s="178"/>
      <c r="EF34" s="178"/>
      <c r="EG34" s="178"/>
      <c r="EH34" s="178"/>
      <c r="EI34" s="178"/>
      <c r="EJ34" s="178"/>
      <c r="EK34" s="178"/>
      <c r="EL34" s="178"/>
      <c r="EM34" s="178"/>
      <c r="EN34" s="178"/>
      <c r="EO34" s="178"/>
      <c r="EP34" s="178"/>
      <c r="EQ34" s="178"/>
      <c r="ER34" s="178"/>
      <c r="ES34" s="178"/>
      <c r="ET34" s="170"/>
      <c r="EU34" s="170"/>
      <c r="EV34" s="170"/>
      <c r="EW34" s="170"/>
      <c r="EX34" s="170"/>
      <c r="EY34" s="170"/>
      <c r="EZ34" s="170"/>
      <c r="FA34" s="170"/>
    </row>
    <row r="35" spans="1:157" ht="15.75" customHeight="1" x14ac:dyDescent="0.15">
      <c r="A35" s="178"/>
      <c r="B35" s="178"/>
      <c r="C35" s="178"/>
      <c r="D35" s="178"/>
      <c r="E35" s="178"/>
      <c r="F35" s="178"/>
      <c r="G35" s="178"/>
      <c r="H35" s="51"/>
      <c r="I35" s="144"/>
      <c r="J35" s="150"/>
      <c r="K35" s="150"/>
      <c r="L35" s="150"/>
      <c r="M35" s="150"/>
      <c r="N35" s="150"/>
      <c r="O35" s="150"/>
      <c r="P35" s="150"/>
      <c r="Q35" s="150"/>
      <c r="R35" s="150"/>
      <c r="S35" s="150"/>
      <c r="T35" s="150"/>
      <c r="U35" s="150"/>
      <c r="V35" s="150"/>
      <c r="W35" s="150"/>
      <c r="X35" s="150"/>
      <c r="Y35" s="150"/>
      <c r="Z35" s="835"/>
      <c r="AA35" s="836"/>
      <c r="AB35" s="836"/>
      <c r="AC35" s="836"/>
      <c r="AD35" s="836"/>
      <c r="AE35" s="836"/>
      <c r="AF35" s="836"/>
      <c r="AG35" s="837"/>
      <c r="AH35" s="644"/>
      <c r="AI35" s="644"/>
      <c r="AJ35" s="644"/>
      <c r="AK35" s="644"/>
      <c r="AL35" s="644"/>
      <c r="AM35" s="644"/>
      <c r="AN35" s="644"/>
      <c r="AO35" s="645"/>
      <c r="AP35" s="847"/>
      <c r="AQ35" s="922"/>
      <c r="AR35" s="790"/>
      <c r="AS35" s="790"/>
      <c r="AT35" s="790"/>
      <c r="AU35" s="790"/>
      <c r="AV35" s="790"/>
      <c r="AW35" s="790"/>
      <c r="AX35" s="790"/>
      <c r="AY35" s="790"/>
      <c r="AZ35" s="790"/>
      <c r="BA35" s="790"/>
      <c r="BB35" s="864"/>
      <c r="BC35" s="801" t="s">
        <v>313</v>
      </c>
      <c r="BD35" s="598"/>
      <c r="BE35" s="598"/>
      <c r="BF35" s="598"/>
      <c r="BG35" s="598"/>
      <c r="BH35" s="598"/>
      <c r="BI35" s="598"/>
      <c r="BJ35" s="598"/>
      <c r="BK35" s="930"/>
      <c r="BL35" s="799" t="s">
        <v>10</v>
      </c>
      <c r="BM35" s="799"/>
      <c r="BN35" s="799"/>
      <c r="BO35" s="799"/>
      <c r="BP35" s="799"/>
      <c r="BQ35" s="799"/>
      <c r="BR35" s="799"/>
      <c r="BS35" s="799"/>
      <c r="BT35" s="702" t="str">
        <f>IF(印刷データ!$AV$13=0,"",印刷データ!$AV$13)</f>
        <v/>
      </c>
      <c r="BU35" s="702"/>
      <c r="BV35" s="702"/>
      <c r="BW35" s="702"/>
      <c r="BX35" s="702"/>
      <c r="BY35" s="702"/>
      <c r="BZ35" s="702"/>
      <c r="CA35" s="702"/>
      <c r="CB35" s="702"/>
      <c r="CC35" s="702"/>
      <c r="CD35" s="702"/>
      <c r="CE35" s="702"/>
      <c r="CF35" s="702"/>
      <c r="CG35" s="702"/>
      <c r="CH35" s="702"/>
      <c r="CI35" s="702"/>
      <c r="CJ35" s="702"/>
      <c r="CK35" s="702"/>
      <c r="CL35" s="702"/>
      <c r="CM35" s="702"/>
      <c r="CN35" s="702"/>
      <c r="CO35" s="702"/>
      <c r="CP35" s="702"/>
      <c r="CQ35" s="702"/>
      <c r="CR35" s="702"/>
      <c r="CS35" s="702"/>
      <c r="CT35" s="702"/>
      <c r="CU35" s="702"/>
      <c r="CV35" s="702"/>
      <c r="CW35" s="702"/>
      <c r="CX35" s="774"/>
      <c r="CY35" s="52"/>
      <c r="CZ35" s="178"/>
      <c r="DA35" s="178"/>
      <c r="DB35" s="178"/>
      <c r="DC35" s="178"/>
      <c r="DD35" s="178"/>
      <c r="DE35" s="178"/>
      <c r="DF35" s="178"/>
      <c r="DG35" s="178"/>
      <c r="DH35" s="178"/>
      <c r="DI35" s="178"/>
      <c r="DJ35" s="178"/>
      <c r="DK35" s="178"/>
      <c r="DL35" s="178"/>
      <c r="DM35" s="178"/>
      <c r="DN35" s="178"/>
      <c r="DO35" s="178"/>
      <c r="DP35" s="178"/>
      <c r="DQ35" s="178"/>
      <c r="DR35" s="178"/>
      <c r="DS35" s="178"/>
      <c r="DT35" s="178"/>
      <c r="DU35" s="178"/>
      <c r="DV35" s="178"/>
      <c r="DW35" s="178"/>
      <c r="DX35" s="178"/>
      <c r="DY35" s="178"/>
      <c r="DZ35" s="178"/>
      <c r="EA35" s="178"/>
      <c r="EB35" s="178"/>
      <c r="EC35" s="178"/>
      <c r="ED35" s="178"/>
      <c r="EE35" s="178"/>
      <c r="EF35" s="178"/>
      <c r="EG35" s="178"/>
      <c r="EH35" s="178"/>
      <c r="EI35" s="178"/>
      <c r="EJ35" s="178"/>
      <c r="EK35" s="178"/>
      <c r="EL35" s="178"/>
      <c r="EM35" s="178"/>
      <c r="EN35" s="178"/>
      <c r="EO35" s="178"/>
      <c r="EP35" s="178"/>
      <c r="EQ35" s="178"/>
      <c r="ER35" s="178"/>
      <c r="ES35" s="178"/>
      <c r="ET35" s="170"/>
      <c r="EU35" s="170"/>
      <c r="EV35" s="170"/>
      <c r="EW35" s="170"/>
      <c r="EX35" s="170"/>
      <c r="EY35" s="170"/>
      <c r="EZ35" s="170"/>
      <c r="FA35" s="170"/>
    </row>
    <row r="36" spans="1:157" ht="15.75" customHeight="1" x14ac:dyDescent="0.15">
      <c r="A36" s="178"/>
      <c r="B36" s="178"/>
      <c r="C36" s="178"/>
      <c r="D36" s="178"/>
      <c r="E36" s="178"/>
      <c r="F36" s="178"/>
      <c r="G36" s="178"/>
      <c r="H36" s="51"/>
      <c r="I36" s="284"/>
      <c r="J36" s="161"/>
      <c r="K36" s="161"/>
      <c r="L36" s="161"/>
      <c r="M36" s="161"/>
      <c r="N36" s="161"/>
      <c r="O36" s="161"/>
      <c r="P36" s="161"/>
      <c r="Q36" s="161"/>
      <c r="R36" s="161"/>
      <c r="S36" s="161"/>
      <c r="T36" s="161"/>
      <c r="U36" s="161"/>
      <c r="V36" s="161"/>
      <c r="W36" s="161"/>
      <c r="X36" s="161"/>
      <c r="Y36" s="161"/>
      <c r="Z36" s="307"/>
      <c r="AA36" s="161"/>
      <c r="AB36" s="161"/>
      <c r="AC36" s="161"/>
      <c r="AD36" s="161"/>
      <c r="AE36" s="161"/>
      <c r="AF36" s="161"/>
      <c r="AG36" s="161"/>
      <c r="AH36" s="161"/>
      <c r="AI36" s="161"/>
      <c r="AJ36" s="161"/>
      <c r="AK36" s="161"/>
      <c r="AL36" s="161"/>
      <c r="AM36" s="161"/>
      <c r="AN36" s="161"/>
      <c r="AO36" s="285"/>
      <c r="AP36" s="933" t="s">
        <v>453</v>
      </c>
      <c r="AQ36" s="934"/>
      <c r="AR36" s="934"/>
      <c r="AS36" s="934"/>
      <c r="AT36" s="934"/>
      <c r="AU36" s="934"/>
      <c r="AV36" s="933"/>
      <c r="AW36" s="934"/>
      <c r="AX36" s="934"/>
      <c r="AY36" s="934"/>
      <c r="AZ36" s="934"/>
      <c r="BA36" s="934"/>
      <c r="BB36" s="935"/>
      <c r="BC36" s="931"/>
      <c r="BD36" s="599"/>
      <c r="BE36" s="599"/>
      <c r="BF36" s="599"/>
      <c r="BG36" s="599"/>
      <c r="BH36" s="599"/>
      <c r="BI36" s="599"/>
      <c r="BJ36" s="599"/>
      <c r="BK36" s="932"/>
      <c r="BL36" s="740" t="s">
        <v>39</v>
      </c>
      <c r="BM36" s="740"/>
      <c r="BN36" s="740"/>
      <c r="BO36" s="740"/>
      <c r="BP36" s="740"/>
      <c r="BQ36" s="740"/>
      <c r="BR36" s="740"/>
      <c r="BS36" s="740"/>
      <c r="BT36" s="617" t="str">
        <f>IF(印刷データ!$AW$13=0,"",印刷データ!$AW$13)</f>
        <v/>
      </c>
      <c r="BU36" s="617"/>
      <c r="BV36" s="617"/>
      <c r="BW36" s="617"/>
      <c r="BX36" s="617"/>
      <c r="BY36" s="617"/>
      <c r="BZ36" s="617"/>
      <c r="CA36" s="617"/>
      <c r="CB36" s="617"/>
      <c r="CC36" s="617"/>
      <c r="CD36" s="617"/>
      <c r="CE36" s="617"/>
      <c r="CF36" s="617"/>
      <c r="CG36" s="617"/>
      <c r="CH36" s="617"/>
      <c r="CI36" s="617"/>
      <c r="CJ36" s="617"/>
      <c r="CK36" s="617"/>
      <c r="CL36" s="617"/>
      <c r="CM36" s="617"/>
      <c r="CN36" s="617"/>
      <c r="CO36" s="617"/>
      <c r="CP36" s="617"/>
      <c r="CQ36" s="617"/>
      <c r="CR36" s="617"/>
      <c r="CS36" s="617"/>
      <c r="CT36" s="617"/>
      <c r="CU36" s="617"/>
      <c r="CV36" s="617"/>
      <c r="CW36" s="925"/>
      <c r="CX36" s="926"/>
      <c r="CY36" s="52"/>
      <c r="CZ36" s="178"/>
      <c r="DA36" s="178"/>
      <c r="DB36" s="178"/>
      <c r="DC36" s="178"/>
      <c r="DD36" s="178"/>
      <c r="DE36" s="178"/>
      <c r="DF36" s="178"/>
      <c r="DG36" s="178"/>
      <c r="DH36" s="178"/>
      <c r="DI36" s="178"/>
      <c r="DJ36" s="178"/>
      <c r="DK36" s="178"/>
      <c r="DL36" s="178"/>
      <c r="DM36" s="178"/>
      <c r="DN36" s="178"/>
      <c r="DO36" s="178"/>
      <c r="DP36" s="178"/>
      <c r="DQ36" s="178"/>
      <c r="DR36" s="178"/>
      <c r="DS36" s="178"/>
      <c r="DT36" s="178"/>
      <c r="DU36" s="178"/>
      <c r="DV36" s="178"/>
      <c r="DW36" s="178"/>
      <c r="DX36" s="178"/>
      <c r="DY36" s="178"/>
      <c r="DZ36" s="178"/>
      <c r="EA36" s="178"/>
      <c r="EB36" s="178"/>
      <c r="EC36" s="178"/>
      <c r="ED36" s="178"/>
      <c r="EE36" s="178"/>
      <c r="EF36" s="178"/>
      <c r="EG36" s="178"/>
      <c r="EH36" s="178"/>
      <c r="EI36" s="178"/>
      <c r="EJ36" s="178"/>
      <c r="EK36" s="178"/>
      <c r="EL36" s="178"/>
      <c r="EM36" s="178"/>
      <c r="EN36" s="178"/>
      <c r="EO36" s="178"/>
      <c r="EP36" s="178"/>
      <c r="EQ36" s="178"/>
      <c r="ER36" s="178"/>
      <c r="ES36" s="178"/>
      <c r="ET36" s="170"/>
      <c r="EU36" s="170"/>
      <c r="EV36" s="170"/>
      <c r="EW36" s="170"/>
      <c r="EX36" s="170"/>
      <c r="EY36" s="170"/>
      <c r="EZ36" s="170"/>
      <c r="FA36" s="170"/>
    </row>
    <row r="37" spans="1:157" ht="7.5" customHeight="1" thickBot="1" x14ac:dyDescent="0.2">
      <c r="A37" s="178"/>
      <c r="B37" s="178"/>
      <c r="C37" s="178"/>
      <c r="D37" s="178"/>
      <c r="E37" s="178"/>
      <c r="F37" s="178"/>
      <c r="G37" s="178"/>
      <c r="H37" s="59"/>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9"/>
      <c r="CY37" s="61"/>
      <c r="CZ37" s="178"/>
      <c r="DA37" s="178"/>
      <c r="DB37" s="178"/>
      <c r="DC37" s="178"/>
      <c r="DD37" s="178"/>
      <c r="DE37" s="178"/>
      <c r="DF37" s="178"/>
      <c r="DG37" s="178"/>
      <c r="DH37" s="178"/>
      <c r="DI37" s="178"/>
      <c r="DJ37" s="178"/>
      <c r="DK37" s="178"/>
      <c r="DL37" s="178"/>
      <c r="DM37" s="178"/>
      <c r="DN37" s="178"/>
      <c r="DO37" s="178"/>
      <c r="DP37" s="178"/>
      <c r="DQ37" s="178"/>
      <c r="DR37" s="178"/>
      <c r="DS37" s="178"/>
      <c r="DT37" s="178"/>
      <c r="DU37" s="178"/>
      <c r="DV37" s="178"/>
      <c r="DW37" s="178"/>
      <c r="DX37" s="178"/>
      <c r="DY37" s="178"/>
      <c r="DZ37" s="178"/>
      <c r="EA37" s="178"/>
      <c r="EB37" s="178"/>
      <c r="EC37" s="178"/>
      <c r="ED37" s="178"/>
      <c r="EE37" s="178"/>
      <c r="EF37" s="178"/>
      <c r="EG37" s="178"/>
      <c r="EH37" s="178"/>
      <c r="EI37" s="178"/>
      <c r="EJ37" s="178"/>
      <c r="EK37" s="178"/>
      <c r="EL37" s="178"/>
      <c r="EM37" s="178"/>
      <c r="EN37" s="178"/>
      <c r="EO37" s="178"/>
      <c r="EP37" s="178"/>
      <c r="EQ37" s="178"/>
      <c r="ER37" s="178"/>
      <c r="ES37" s="178"/>
      <c r="ET37" s="170"/>
      <c r="EU37" s="170"/>
      <c r="EV37" s="170"/>
      <c r="EW37" s="170"/>
      <c r="EX37" s="170"/>
      <c r="EY37" s="170"/>
      <c r="EZ37" s="170"/>
      <c r="FA37" s="170"/>
    </row>
    <row r="38" spans="1:157" ht="7.5" customHeight="1" x14ac:dyDescent="0.15">
      <c r="A38" s="178"/>
      <c r="B38" s="178"/>
      <c r="C38" s="178"/>
      <c r="D38" s="178"/>
      <c r="E38" s="178"/>
      <c r="F38" s="178"/>
      <c r="G38" s="178"/>
      <c r="H38" s="178"/>
      <c r="I38" s="179"/>
      <c r="J38" s="179"/>
      <c r="K38" s="185"/>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86"/>
      <c r="AP38" s="186"/>
      <c r="AQ38" s="187"/>
      <c r="AR38" s="187"/>
      <c r="AS38" s="187"/>
      <c r="AT38" s="187"/>
      <c r="AU38" s="187"/>
      <c r="AV38" s="187"/>
      <c r="AW38" s="187"/>
      <c r="AX38" s="187"/>
      <c r="AY38" s="187"/>
      <c r="AZ38" s="187"/>
      <c r="BA38" s="187"/>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79"/>
      <c r="CN38" s="179"/>
      <c r="CO38" s="179"/>
      <c r="CP38" s="179"/>
      <c r="CQ38" s="179"/>
      <c r="CR38" s="179"/>
      <c r="CS38" s="179"/>
      <c r="CT38" s="179"/>
      <c r="CU38" s="179"/>
      <c r="CV38" s="179"/>
      <c r="CW38" s="179"/>
      <c r="CX38" s="180"/>
      <c r="CY38" s="178"/>
      <c r="CZ38" s="178"/>
      <c r="DA38" s="178"/>
      <c r="DB38" s="178"/>
      <c r="DC38" s="178"/>
      <c r="DD38" s="178"/>
      <c r="DE38" s="178"/>
      <c r="DF38" s="178"/>
      <c r="DG38" s="178"/>
      <c r="DH38" s="178"/>
      <c r="DI38" s="178"/>
      <c r="DJ38" s="178"/>
      <c r="DK38" s="178"/>
      <c r="DL38" s="178"/>
      <c r="DM38" s="178"/>
      <c r="DN38" s="178"/>
      <c r="DO38" s="178"/>
      <c r="DP38" s="178"/>
      <c r="DQ38" s="178"/>
      <c r="DR38" s="178"/>
      <c r="DS38" s="178"/>
      <c r="DT38" s="178"/>
      <c r="DU38" s="178"/>
      <c r="DV38" s="178"/>
      <c r="DW38" s="178"/>
      <c r="DX38" s="178"/>
      <c r="DY38" s="178"/>
      <c r="DZ38" s="178"/>
      <c r="EA38" s="178"/>
      <c r="EB38" s="178"/>
      <c r="EC38" s="178"/>
      <c r="ED38" s="178"/>
      <c r="EE38" s="178"/>
      <c r="EF38" s="178"/>
      <c r="EG38" s="178"/>
      <c r="EH38" s="178"/>
      <c r="EI38" s="178"/>
      <c r="EJ38" s="178"/>
      <c r="EK38" s="178"/>
      <c r="EL38" s="178"/>
      <c r="EM38" s="178"/>
      <c r="EN38" s="178"/>
      <c r="EO38" s="178"/>
      <c r="EP38" s="178"/>
      <c r="EQ38" s="178"/>
      <c r="ER38" s="178"/>
      <c r="ES38" s="178"/>
      <c r="ET38" s="170"/>
      <c r="EU38" s="170"/>
      <c r="EV38" s="170"/>
      <c r="EW38" s="170"/>
      <c r="EX38" s="170"/>
      <c r="EY38" s="170"/>
      <c r="EZ38" s="170"/>
      <c r="FA38" s="170"/>
    </row>
    <row r="39" spans="1:157" ht="7.5" customHeight="1" thickBot="1" x14ac:dyDescent="0.2">
      <c r="A39" s="178"/>
      <c r="B39" s="178"/>
      <c r="C39" s="178"/>
      <c r="D39" s="178"/>
      <c r="E39" s="178"/>
      <c r="F39" s="178"/>
      <c r="G39" s="178"/>
      <c r="H39" s="178"/>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86"/>
      <c r="AP39" s="186"/>
      <c r="AQ39" s="187"/>
      <c r="AR39" s="187"/>
      <c r="AS39" s="187"/>
      <c r="AT39" s="187"/>
      <c r="AU39" s="187"/>
      <c r="AV39" s="187"/>
      <c r="AW39" s="187"/>
      <c r="AX39" s="187"/>
      <c r="AY39" s="187"/>
      <c r="AZ39" s="187"/>
      <c r="BA39" s="187"/>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79"/>
      <c r="CM39" s="179"/>
      <c r="CN39" s="179"/>
      <c r="CO39" s="179"/>
      <c r="CP39" s="179"/>
      <c r="CQ39" s="179"/>
      <c r="CR39" s="179"/>
      <c r="CS39" s="179"/>
      <c r="CT39" s="179"/>
      <c r="CU39" s="179"/>
      <c r="CV39" s="179"/>
      <c r="CW39" s="179"/>
      <c r="CX39" s="180"/>
      <c r="CY39" s="178"/>
      <c r="CZ39" s="178"/>
      <c r="DA39" s="178"/>
      <c r="DB39" s="178"/>
      <c r="DC39" s="178"/>
      <c r="DD39" s="178"/>
      <c r="DE39" s="178"/>
      <c r="DF39" s="178"/>
      <c r="DG39" s="178"/>
      <c r="DH39" s="178"/>
      <c r="DI39" s="178"/>
      <c r="DJ39" s="178"/>
      <c r="DK39" s="178"/>
      <c r="DL39" s="178"/>
      <c r="DM39" s="178"/>
      <c r="DN39" s="178"/>
      <c r="DO39" s="178"/>
      <c r="DP39" s="178"/>
      <c r="DQ39" s="178"/>
      <c r="DR39" s="178"/>
      <c r="DS39" s="178"/>
      <c r="DT39" s="178"/>
      <c r="DU39" s="178"/>
      <c r="DV39" s="178"/>
      <c r="DW39" s="178"/>
      <c r="DX39" s="178"/>
      <c r="DY39" s="178"/>
      <c r="DZ39" s="178"/>
      <c r="EA39" s="178"/>
      <c r="EB39" s="178"/>
      <c r="EC39" s="178"/>
      <c r="ED39" s="178"/>
      <c r="EE39" s="178"/>
      <c r="EF39" s="178"/>
      <c r="EG39" s="178"/>
      <c r="EH39" s="178"/>
      <c r="EI39" s="178"/>
      <c r="EJ39" s="178"/>
      <c r="EK39" s="178"/>
      <c r="EL39" s="178"/>
      <c r="EM39" s="178"/>
      <c r="EN39" s="178"/>
      <c r="EO39" s="178"/>
      <c r="EP39" s="178"/>
      <c r="EQ39" s="178"/>
      <c r="ER39" s="178"/>
      <c r="ES39" s="178"/>
      <c r="ET39" s="170"/>
      <c r="EU39" s="170"/>
      <c r="EV39" s="170"/>
      <c r="EW39" s="170"/>
      <c r="EX39" s="170"/>
      <c r="EY39" s="170"/>
      <c r="EZ39" s="170"/>
      <c r="FA39" s="170"/>
    </row>
    <row r="40" spans="1:157" ht="7.5" customHeight="1" x14ac:dyDescent="0.15">
      <c r="A40" s="178"/>
      <c r="B40" s="178"/>
      <c r="C40" s="178"/>
      <c r="D40" s="178"/>
      <c r="E40" s="178"/>
      <c r="F40" s="178"/>
      <c r="G40" s="178"/>
      <c r="H40" s="47"/>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9"/>
      <c r="CY40" s="50"/>
      <c r="CZ40" s="178"/>
      <c r="DA40" s="178"/>
      <c r="DB40" s="178"/>
      <c r="DC40" s="178"/>
      <c r="DD40" s="178"/>
      <c r="DE40" s="178"/>
      <c r="DF40" s="178"/>
      <c r="DG40" s="178"/>
      <c r="DH40" s="178"/>
      <c r="DI40" s="178"/>
      <c r="DJ40" s="178"/>
      <c r="DK40" s="178"/>
      <c r="DL40" s="178"/>
      <c r="DM40" s="178"/>
      <c r="DN40" s="178"/>
      <c r="DO40" s="178"/>
      <c r="DP40" s="178"/>
      <c r="DQ40" s="178"/>
      <c r="DR40" s="178"/>
      <c r="DS40" s="178"/>
      <c r="DT40" s="178"/>
      <c r="DU40" s="178"/>
      <c r="DV40" s="178"/>
      <c r="DW40" s="178"/>
      <c r="DX40" s="178"/>
      <c r="DY40" s="178"/>
      <c r="DZ40" s="178"/>
      <c r="EA40" s="178"/>
      <c r="EB40" s="178"/>
      <c r="EC40" s="178"/>
      <c r="ED40" s="178"/>
      <c r="EE40" s="178"/>
      <c r="EF40" s="178"/>
      <c r="EG40" s="178"/>
      <c r="EH40" s="178"/>
      <c r="EI40" s="178"/>
      <c r="EJ40" s="178"/>
      <c r="EK40" s="178"/>
      <c r="EL40" s="178"/>
      <c r="EM40" s="178"/>
      <c r="EN40" s="178"/>
      <c r="EO40" s="178"/>
      <c r="EP40" s="178"/>
      <c r="EQ40" s="178"/>
      <c r="ER40" s="178"/>
      <c r="ES40" s="178"/>
      <c r="ET40" s="170"/>
      <c r="EU40" s="170"/>
      <c r="EV40" s="170"/>
      <c r="EW40" s="170"/>
      <c r="EX40" s="170"/>
      <c r="EY40" s="170"/>
      <c r="EZ40" s="170"/>
      <c r="FA40" s="170"/>
    </row>
    <row r="41" spans="1:157" ht="13.5" customHeight="1" x14ac:dyDescent="0.15">
      <c r="A41" s="178"/>
      <c r="B41" s="178"/>
      <c r="C41" s="178"/>
      <c r="D41" s="178"/>
      <c r="E41" s="178"/>
      <c r="F41" s="178"/>
      <c r="G41" s="178"/>
      <c r="H41" s="51"/>
      <c r="I41" s="715" t="s">
        <v>487</v>
      </c>
      <c r="J41" s="715"/>
      <c r="K41" s="715"/>
      <c r="L41" s="715"/>
      <c r="M41" s="715"/>
      <c r="N41" s="715"/>
      <c r="O41" s="715"/>
      <c r="P41" s="715"/>
      <c r="Q41" s="715"/>
      <c r="R41" s="715"/>
      <c r="S41" s="715"/>
      <c r="T41" s="715"/>
      <c r="U41" s="715"/>
      <c r="V41" s="715"/>
      <c r="W41" s="715"/>
      <c r="X41" s="715"/>
      <c r="Y41" s="715"/>
      <c r="Z41" s="715"/>
      <c r="AA41" s="715"/>
      <c r="AB41" s="715"/>
      <c r="AC41" s="715"/>
      <c r="AD41" s="715"/>
      <c r="AE41" s="715"/>
      <c r="AF41" s="715"/>
      <c r="AG41" s="715"/>
      <c r="AH41" s="715"/>
      <c r="AI41" s="715"/>
      <c r="AJ41" s="715"/>
      <c r="AK41" s="715"/>
      <c r="AL41" s="715"/>
      <c r="AM41" s="715"/>
      <c r="AN41" s="715"/>
      <c r="AO41" s="715"/>
      <c r="AP41" s="715"/>
      <c r="AQ41" s="715"/>
      <c r="AR41" s="715"/>
      <c r="AS41" s="715"/>
      <c r="AT41" s="715"/>
      <c r="AU41" s="715"/>
      <c r="AV41" s="715"/>
      <c r="AW41" s="715"/>
      <c r="AX41" s="715"/>
      <c r="AY41" s="715"/>
      <c r="AZ41" s="715"/>
      <c r="BA41" s="715"/>
      <c r="BB41" s="715"/>
      <c r="BC41" s="715"/>
      <c r="BD41" s="715"/>
      <c r="BE41" s="715"/>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52"/>
      <c r="CZ41" s="178"/>
      <c r="DA41" s="178"/>
      <c r="DB41" s="178"/>
      <c r="DC41" s="178"/>
      <c r="DD41" s="178"/>
      <c r="DE41" s="178"/>
      <c r="DF41" s="178"/>
      <c r="DG41" s="178"/>
      <c r="DH41" s="178"/>
      <c r="DI41" s="178"/>
      <c r="DJ41" s="178"/>
      <c r="DK41" s="178"/>
      <c r="DL41" s="178"/>
      <c r="DM41" s="178"/>
      <c r="DN41" s="178"/>
      <c r="DO41" s="178"/>
      <c r="DP41" s="178"/>
      <c r="DQ41" s="178"/>
      <c r="DR41" s="178"/>
      <c r="DS41" s="178"/>
      <c r="DT41" s="178"/>
      <c r="DU41" s="178"/>
      <c r="DV41" s="178"/>
      <c r="DW41" s="178"/>
      <c r="DX41" s="178"/>
      <c r="DY41" s="178"/>
      <c r="DZ41" s="178"/>
      <c r="EA41" s="178"/>
      <c r="EB41" s="178"/>
      <c r="EC41" s="178"/>
      <c r="ED41" s="178"/>
      <c r="EE41" s="178"/>
      <c r="EF41" s="178"/>
      <c r="EG41" s="178"/>
      <c r="EH41" s="178"/>
      <c r="EI41" s="178"/>
      <c r="EJ41" s="178"/>
      <c r="EK41" s="178"/>
      <c r="EL41" s="178"/>
      <c r="EM41" s="178"/>
      <c r="EN41" s="178"/>
      <c r="EO41" s="178"/>
      <c r="EP41" s="178"/>
      <c r="EQ41" s="178"/>
      <c r="ER41" s="178"/>
      <c r="ES41" s="178"/>
      <c r="ET41" s="170"/>
      <c r="EU41" s="170"/>
      <c r="EV41" s="170"/>
      <c r="EW41" s="170"/>
      <c r="EX41" s="170"/>
      <c r="EY41" s="170"/>
      <c r="EZ41" s="170"/>
      <c r="FA41" s="170"/>
    </row>
    <row r="42" spans="1:157" ht="13.5" customHeight="1" x14ac:dyDescent="0.15">
      <c r="A42" s="178"/>
      <c r="B42" s="178"/>
      <c r="C42" s="178"/>
      <c r="D42" s="178"/>
      <c r="E42" s="178"/>
      <c r="F42" s="178"/>
      <c r="G42" s="178"/>
      <c r="H42" s="51"/>
      <c r="I42" s="719"/>
      <c r="J42" s="720"/>
      <c r="K42" s="720"/>
      <c r="L42" s="720"/>
      <c r="M42" s="720"/>
      <c r="N42" s="720"/>
      <c r="O42" s="720"/>
      <c r="P42" s="720"/>
      <c r="Q42" s="720"/>
      <c r="R42" s="720"/>
      <c r="S42" s="720"/>
      <c r="T42" s="720"/>
      <c r="U42" s="983" t="s">
        <v>461</v>
      </c>
      <c r="V42" s="983"/>
      <c r="W42" s="983"/>
      <c r="X42" s="983"/>
      <c r="Y42" s="983"/>
      <c r="Z42" s="983"/>
      <c r="AA42" s="983"/>
      <c r="AB42" s="983"/>
      <c r="AC42" s="983"/>
      <c r="AD42" s="983"/>
      <c r="AE42" s="983"/>
      <c r="AF42" s="983"/>
      <c r="AG42" s="983"/>
      <c r="AH42" s="983"/>
      <c r="AI42" s="983"/>
      <c r="AJ42" s="983"/>
      <c r="AK42" s="983"/>
      <c r="AL42" s="983"/>
      <c r="AM42" s="983"/>
      <c r="AN42" s="983"/>
      <c r="AO42" s="983"/>
      <c r="AP42" s="983"/>
      <c r="AQ42" s="146"/>
      <c r="AR42" s="146"/>
      <c r="AS42" s="146"/>
      <c r="AT42" s="146"/>
      <c r="AU42" s="146"/>
      <c r="AV42" s="146"/>
      <c r="AW42" s="146"/>
      <c r="AX42" s="146"/>
      <c r="AY42" s="146"/>
      <c r="AZ42" s="146"/>
      <c r="BA42" s="146"/>
      <c r="BB42" s="288"/>
      <c r="BC42" s="687" t="s">
        <v>27</v>
      </c>
      <c r="BD42" s="688"/>
      <c r="BE42" s="689"/>
      <c r="BF42" s="659" t="s">
        <v>397</v>
      </c>
      <c r="BG42" s="659"/>
      <c r="BH42" s="659"/>
      <c r="BI42" s="659"/>
      <c r="BJ42" s="659"/>
      <c r="BK42" s="659"/>
      <c r="BL42" s="659"/>
      <c r="BM42" s="659"/>
      <c r="BN42" s="659"/>
      <c r="BO42" s="659"/>
      <c r="BP42" s="659"/>
      <c r="BQ42" s="659"/>
      <c r="BR42" s="659"/>
      <c r="BS42" s="659"/>
      <c r="BT42" s="659"/>
      <c r="BU42" s="659"/>
      <c r="BV42" s="659"/>
      <c r="BW42" s="659"/>
      <c r="BX42" s="659"/>
      <c r="BY42" s="659"/>
      <c r="BZ42" s="659"/>
      <c r="CA42" s="659"/>
      <c r="CB42" s="659"/>
      <c r="CC42" s="659"/>
      <c r="CD42" s="659"/>
      <c r="CE42" s="659"/>
      <c r="CF42" s="659"/>
      <c r="CG42" s="659"/>
      <c r="CH42" s="659"/>
      <c r="CI42" s="659"/>
      <c r="CJ42" s="659"/>
      <c r="CK42" s="146"/>
      <c r="CL42" s="146"/>
      <c r="CM42" s="146"/>
      <c r="CN42" s="146"/>
      <c r="CO42" s="146"/>
      <c r="CP42" s="146"/>
      <c r="CQ42" s="146"/>
      <c r="CR42" s="146"/>
      <c r="CS42" s="146"/>
      <c r="CT42" s="146"/>
      <c r="CU42" s="146"/>
      <c r="CV42" s="146"/>
      <c r="CW42" s="146"/>
      <c r="CX42" s="53"/>
      <c r="CY42" s="52"/>
      <c r="CZ42" s="178"/>
      <c r="DA42" s="178"/>
      <c r="DB42" s="178"/>
      <c r="DC42" s="178"/>
      <c r="DD42" s="178"/>
      <c r="DE42" s="178"/>
      <c r="DF42" s="178"/>
      <c r="DG42" s="178"/>
      <c r="DH42" s="178"/>
      <c r="DI42" s="178"/>
      <c r="DJ42" s="178"/>
      <c r="DK42" s="178"/>
      <c r="DL42" s="178"/>
      <c r="DM42" s="178"/>
      <c r="DN42" s="178"/>
      <c r="DO42" s="178"/>
      <c r="DP42" s="178"/>
      <c r="DQ42" s="178"/>
      <c r="DR42" s="178"/>
      <c r="DS42" s="178"/>
      <c r="DT42" s="178"/>
      <c r="DU42" s="178"/>
      <c r="DV42" s="178"/>
      <c r="DW42" s="178"/>
      <c r="DX42" s="178"/>
      <c r="DY42" s="178"/>
      <c r="DZ42" s="178"/>
      <c r="EA42" s="178"/>
      <c r="EB42" s="178"/>
      <c r="EC42" s="178"/>
      <c r="ED42" s="178"/>
      <c r="EE42" s="178"/>
      <c r="EF42" s="178"/>
      <c r="EG42" s="178"/>
      <c r="EH42" s="178"/>
      <c r="EI42" s="178"/>
      <c r="EJ42" s="178"/>
      <c r="EK42" s="178"/>
      <c r="EL42" s="178"/>
      <c r="EM42" s="178"/>
      <c r="EN42" s="178"/>
      <c r="EO42" s="178"/>
      <c r="EP42" s="178"/>
      <c r="EQ42" s="178"/>
      <c r="ER42" s="178"/>
      <c r="ES42" s="178"/>
      <c r="ET42" s="170"/>
      <c r="EU42" s="170"/>
      <c r="EV42" s="170"/>
      <c r="EW42" s="170"/>
      <c r="EX42" s="170"/>
      <c r="EY42" s="170"/>
      <c r="EZ42" s="170"/>
      <c r="FA42" s="170"/>
    </row>
    <row r="43" spans="1:157" ht="13.5" customHeight="1" x14ac:dyDescent="0.15">
      <c r="A43" s="178"/>
      <c r="B43" s="178"/>
      <c r="C43" s="178"/>
      <c r="D43" s="178"/>
      <c r="E43" s="178"/>
      <c r="F43" s="178"/>
      <c r="G43" s="178"/>
      <c r="H43" s="51"/>
      <c r="I43" s="721"/>
      <c r="J43" s="722"/>
      <c r="K43" s="722"/>
      <c r="L43" s="722"/>
      <c r="M43" s="722"/>
      <c r="N43" s="722"/>
      <c r="O43" s="722"/>
      <c r="P43" s="722"/>
      <c r="Q43" s="722"/>
      <c r="R43" s="722"/>
      <c r="S43" s="722"/>
      <c r="T43" s="722"/>
      <c r="U43" s="984"/>
      <c r="V43" s="984"/>
      <c r="W43" s="984"/>
      <c r="X43" s="984"/>
      <c r="Y43" s="984"/>
      <c r="Z43" s="984"/>
      <c r="AA43" s="984"/>
      <c r="AB43" s="984"/>
      <c r="AC43" s="984"/>
      <c r="AD43" s="984"/>
      <c r="AE43" s="984"/>
      <c r="AF43" s="984"/>
      <c r="AG43" s="984"/>
      <c r="AH43" s="984"/>
      <c r="AI43" s="984"/>
      <c r="AJ43" s="984"/>
      <c r="AK43" s="984"/>
      <c r="AL43" s="984"/>
      <c r="AM43" s="984"/>
      <c r="AN43" s="984"/>
      <c r="AO43" s="984"/>
      <c r="AP43" s="984"/>
      <c r="AQ43" s="157"/>
      <c r="AR43" s="157"/>
      <c r="AS43" s="157"/>
      <c r="AT43" s="157"/>
      <c r="AU43" s="157"/>
      <c r="AV43" s="157"/>
      <c r="AW43" s="157"/>
      <c r="AX43" s="157"/>
      <c r="AY43" s="157"/>
      <c r="AZ43" s="157"/>
      <c r="BA43" s="157"/>
      <c r="BB43" s="289"/>
      <c r="BC43" s="690"/>
      <c r="BD43" s="668"/>
      <c r="BE43" s="691"/>
      <c r="BF43" s="150"/>
      <c r="BG43" s="150"/>
      <c r="BH43" s="150"/>
      <c r="BI43" s="150"/>
      <c r="BJ43" s="150"/>
      <c r="BK43" s="150"/>
      <c r="BL43" s="150"/>
      <c r="BM43" s="188"/>
      <c r="BN43" s="189"/>
      <c r="BO43" s="189"/>
      <c r="BP43" s="189"/>
      <c r="BQ43" s="189"/>
      <c r="BR43" s="189"/>
      <c r="BS43" s="189"/>
      <c r="BT43" s="189"/>
      <c r="BU43" s="189"/>
      <c r="BV43" s="189"/>
      <c r="BW43" s="189"/>
      <c r="BX43" s="146"/>
      <c r="BY43" s="146"/>
      <c r="BZ43" s="858"/>
      <c r="CA43" s="858"/>
      <c r="CB43" s="819" t="s">
        <v>525</v>
      </c>
      <c r="CC43" s="819"/>
      <c r="CD43" s="819"/>
      <c r="CE43" s="819"/>
      <c r="CF43" s="819"/>
      <c r="CG43" s="819"/>
      <c r="CH43" s="819"/>
      <c r="CI43" s="819"/>
      <c r="CJ43" s="819" t="str">
        <f>IF($AH$14=0,"",$AH$14)</f>
        <v/>
      </c>
      <c r="CK43" s="819"/>
      <c r="CL43" s="819"/>
      <c r="CM43" s="819"/>
      <c r="CN43" s="819" t="s">
        <v>63</v>
      </c>
      <c r="CO43" s="819"/>
      <c r="CP43" s="190"/>
      <c r="CQ43" s="150"/>
      <c r="CR43" s="150"/>
      <c r="CS43" s="150"/>
      <c r="CT43" s="150"/>
      <c r="CU43" s="150"/>
      <c r="CV43" s="150"/>
      <c r="CW43" s="150"/>
      <c r="CX43" s="54"/>
      <c r="CY43" s="52"/>
      <c r="CZ43" s="178"/>
      <c r="DA43" s="178"/>
      <c r="DB43" s="178"/>
      <c r="DC43" s="178"/>
      <c r="DD43" s="178"/>
      <c r="DE43" s="178"/>
      <c r="DF43" s="178"/>
      <c r="DG43" s="178"/>
      <c r="DH43" s="178"/>
      <c r="DI43" s="178"/>
      <c r="DJ43" s="178"/>
      <c r="DK43" s="178"/>
      <c r="DL43" s="178"/>
      <c r="DM43" s="178"/>
      <c r="DN43" s="178"/>
      <c r="DO43" s="178"/>
      <c r="DP43" s="178"/>
      <c r="DQ43" s="178"/>
      <c r="DR43" s="178"/>
      <c r="DS43" s="178"/>
      <c r="DT43" s="178"/>
      <c r="DU43" s="178"/>
      <c r="DV43" s="178"/>
      <c r="DW43" s="178"/>
      <c r="DX43" s="178"/>
      <c r="DY43" s="178"/>
      <c r="DZ43" s="178"/>
      <c r="EA43" s="178"/>
      <c r="EB43" s="178"/>
      <c r="EC43" s="178"/>
      <c r="ED43" s="178"/>
      <c r="EE43" s="178"/>
      <c r="EF43" s="178"/>
      <c r="EG43" s="178"/>
      <c r="EH43" s="178"/>
      <c r="EI43" s="178"/>
      <c r="EJ43" s="178"/>
      <c r="EK43" s="178"/>
      <c r="EL43" s="178"/>
      <c r="EM43" s="178"/>
      <c r="EN43" s="178"/>
      <c r="EO43" s="178"/>
      <c r="EP43" s="178"/>
      <c r="EQ43" s="178"/>
      <c r="ER43" s="178"/>
      <c r="ES43" s="178"/>
      <c r="ET43" s="170"/>
      <c r="EU43" s="170"/>
      <c r="EV43" s="170"/>
      <c r="EW43" s="170"/>
      <c r="EX43" s="170"/>
      <c r="EY43" s="170"/>
      <c r="EZ43" s="170"/>
      <c r="FA43" s="170"/>
    </row>
    <row r="44" spans="1:157" ht="15" customHeight="1" x14ac:dyDescent="0.15">
      <c r="A44" s="178"/>
      <c r="B44" s="178"/>
      <c r="C44" s="178"/>
      <c r="D44" s="178"/>
      <c r="E44" s="178"/>
      <c r="F44" s="178"/>
      <c r="G44" s="178"/>
      <c r="H44" s="51"/>
      <c r="I44" s="144"/>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310"/>
      <c r="AH44" s="310"/>
      <c r="AI44" s="310"/>
      <c r="AJ44" s="310"/>
      <c r="AK44" s="310"/>
      <c r="AL44" s="312"/>
      <c r="AM44" s="310"/>
      <c r="AN44" s="901" t="str">
        <f>IF($AN$6=0,"",$AN$6)</f>
        <v>令和　　年　　月　　日</v>
      </c>
      <c r="AO44" s="901"/>
      <c r="AP44" s="901"/>
      <c r="AQ44" s="901"/>
      <c r="AR44" s="901"/>
      <c r="AS44" s="901"/>
      <c r="AT44" s="901"/>
      <c r="AU44" s="901"/>
      <c r="AV44" s="901"/>
      <c r="AW44" s="901"/>
      <c r="AX44" s="901"/>
      <c r="AY44" s="901"/>
      <c r="AZ44" s="901"/>
      <c r="BA44" s="901"/>
      <c r="BB44" s="311"/>
      <c r="BC44" s="690"/>
      <c r="BD44" s="668"/>
      <c r="BE44" s="691"/>
      <c r="BF44" s="150"/>
      <c r="BG44" s="155"/>
      <c r="BH44" s="155"/>
      <c r="BI44" s="155"/>
      <c r="BJ44" s="155"/>
      <c r="BK44" s="155"/>
      <c r="BL44" s="155"/>
      <c r="BM44" s="973" t="s">
        <v>444</v>
      </c>
      <c r="BN44" s="974"/>
      <c r="BO44" s="974"/>
      <c r="BP44" s="974"/>
      <c r="BQ44" s="974"/>
      <c r="BR44" s="974"/>
      <c r="BS44" s="974"/>
      <c r="BT44" s="974"/>
      <c r="BU44" s="974"/>
      <c r="BV44" s="974"/>
      <c r="BW44" s="974"/>
      <c r="BX44" s="974"/>
      <c r="BY44" s="974"/>
      <c r="BZ44" s="974"/>
      <c r="CA44" s="974"/>
      <c r="CB44" s="974"/>
      <c r="CC44" s="974"/>
      <c r="CD44" s="974"/>
      <c r="CE44" s="974"/>
      <c r="CF44" s="974"/>
      <c r="CG44" s="974"/>
      <c r="CH44" s="974"/>
      <c r="CI44" s="974"/>
      <c r="CJ44" s="974"/>
      <c r="CK44" s="974"/>
      <c r="CL44" s="974"/>
      <c r="CM44" s="974"/>
      <c r="CN44" s="974"/>
      <c r="CO44" s="974"/>
      <c r="CP44" s="975"/>
      <c r="CQ44" s="150"/>
      <c r="CR44" s="150"/>
      <c r="CS44" s="150"/>
      <c r="CT44" s="150"/>
      <c r="CU44" s="150"/>
      <c r="CV44" s="150"/>
      <c r="CW44" s="150"/>
      <c r="CX44" s="54"/>
      <c r="CY44" s="52"/>
      <c r="CZ44" s="178"/>
      <c r="DA44" s="178"/>
      <c r="DB44" s="178"/>
      <c r="DC44" s="178"/>
      <c r="DD44" s="178"/>
      <c r="DE44" s="178"/>
      <c r="DF44" s="178"/>
      <c r="DG44" s="178"/>
      <c r="DH44" s="178"/>
      <c r="DI44" s="178"/>
      <c r="DJ44" s="178"/>
      <c r="DK44" s="178"/>
      <c r="DL44" s="178"/>
      <c r="DM44" s="178"/>
      <c r="DN44" s="178"/>
      <c r="DO44" s="178"/>
      <c r="DP44" s="178"/>
      <c r="DQ44" s="178"/>
      <c r="DR44" s="178"/>
      <c r="DS44" s="178"/>
      <c r="DT44" s="178"/>
      <c r="DU44" s="178"/>
      <c r="DV44" s="178"/>
      <c r="DW44" s="178"/>
      <c r="DX44" s="178"/>
      <c r="DY44" s="178"/>
      <c r="DZ44" s="178"/>
      <c r="EA44" s="178"/>
      <c r="EB44" s="178"/>
      <c r="EC44" s="178"/>
      <c r="ED44" s="178"/>
      <c r="EE44" s="178"/>
      <c r="EF44" s="178"/>
      <c r="EG44" s="178"/>
      <c r="EH44" s="178"/>
      <c r="EI44" s="178"/>
      <c r="EJ44" s="178"/>
      <c r="EK44" s="178"/>
      <c r="EL44" s="178"/>
      <c r="EM44" s="178"/>
      <c r="EN44" s="178"/>
      <c r="EO44" s="178"/>
      <c r="EP44" s="178"/>
      <c r="EQ44" s="178"/>
      <c r="ER44" s="178"/>
      <c r="ES44" s="178"/>
      <c r="ET44" s="170"/>
      <c r="EU44" s="170"/>
      <c r="EV44" s="170"/>
      <c r="EW44" s="170"/>
      <c r="EX44" s="170"/>
      <c r="EY44" s="170"/>
      <c r="EZ44" s="170"/>
      <c r="FA44" s="170"/>
    </row>
    <row r="45" spans="1:157" ht="15" customHeight="1" x14ac:dyDescent="0.15">
      <c r="A45" s="178"/>
      <c r="B45" s="178"/>
      <c r="C45" s="178"/>
      <c r="D45" s="178"/>
      <c r="E45" s="178"/>
      <c r="F45" s="178"/>
      <c r="G45" s="178"/>
      <c r="H45" s="51"/>
      <c r="I45" s="144"/>
      <c r="J45" s="751" t="s">
        <v>395</v>
      </c>
      <c r="K45" s="751"/>
      <c r="L45" s="751"/>
      <c r="M45" s="751"/>
      <c r="N45" s="751"/>
      <c r="O45" s="751"/>
      <c r="P45" s="751"/>
      <c r="Q45" s="751"/>
      <c r="R45" s="751"/>
      <c r="S45" s="751"/>
      <c r="T45" s="751"/>
      <c r="U45" s="751"/>
      <c r="V45" s="751"/>
      <c r="W45" s="751"/>
      <c r="X45" s="751"/>
      <c r="Y45" s="751"/>
      <c r="Z45" s="751"/>
      <c r="AA45" s="751"/>
      <c r="AB45" s="751"/>
      <c r="AC45" s="751"/>
      <c r="AD45" s="751"/>
      <c r="AE45" s="150"/>
      <c r="AF45" s="150"/>
      <c r="AG45" s="150"/>
      <c r="AH45" s="150"/>
      <c r="AI45" s="150"/>
      <c r="AJ45" s="147"/>
      <c r="AK45" s="147"/>
      <c r="AL45" s="147"/>
      <c r="AM45" s="147"/>
      <c r="AN45" s="55"/>
      <c r="AO45" s="55"/>
      <c r="AP45" s="55"/>
      <c r="AQ45" s="150"/>
      <c r="AR45" s="150"/>
      <c r="AS45" s="55"/>
      <c r="AT45" s="55"/>
      <c r="AU45" s="55"/>
      <c r="AV45" s="150"/>
      <c r="AW45" s="150"/>
      <c r="AX45" s="55"/>
      <c r="AY45" s="55"/>
      <c r="AZ45" s="55"/>
      <c r="BA45" s="150"/>
      <c r="BB45" s="150"/>
      <c r="BC45" s="690"/>
      <c r="BD45" s="668"/>
      <c r="BE45" s="691"/>
      <c r="BF45" s="150"/>
      <c r="BG45" s="155"/>
      <c r="BH45" s="155"/>
      <c r="BI45" s="155"/>
      <c r="BJ45" s="155"/>
      <c r="BK45" s="155"/>
      <c r="BL45" s="155"/>
      <c r="BM45" s="973"/>
      <c r="BN45" s="974"/>
      <c r="BO45" s="974"/>
      <c r="BP45" s="974"/>
      <c r="BQ45" s="974"/>
      <c r="BR45" s="974"/>
      <c r="BS45" s="974"/>
      <c r="BT45" s="974"/>
      <c r="BU45" s="974"/>
      <c r="BV45" s="974"/>
      <c r="BW45" s="974"/>
      <c r="BX45" s="974"/>
      <c r="BY45" s="974"/>
      <c r="BZ45" s="974"/>
      <c r="CA45" s="974"/>
      <c r="CB45" s="974"/>
      <c r="CC45" s="974"/>
      <c r="CD45" s="974"/>
      <c r="CE45" s="974"/>
      <c r="CF45" s="974"/>
      <c r="CG45" s="974"/>
      <c r="CH45" s="974"/>
      <c r="CI45" s="974"/>
      <c r="CJ45" s="974"/>
      <c r="CK45" s="974"/>
      <c r="CL45" s="974"/>
      <c r="CM45" s="974"/>
      <c r="CN45" s="974"/>
      <c r="CO45" s="974"/>
      <c r="CP45" s="975"/>
      <c r="CQ45" s="150"/>
      <c r="CR45" s="150"/>
      <c r="CS45" s="150"/>
      <c r="CT45" s="150"/>
      <c r="CU45" s="150"/>
      <c r="CV45" s="150"/>
      <c r="CW45" s="150"/>
      <c r="CX45" s="54"/>
      <c r="CY45" s="52"/>
      <c r="CZ45" s="178"/>
      <c r="DA45" s="178"/>
      <c r="DB45" s="178"/>
      <c r="DC45" s="178"/>
      <c r="DD45" s="178"/>
      <c r="DE45" s="178"/>
      <c r="DF45" s="178"/>
      <c r="DG45" s="178"/>
      <c r="DH45" s="178"/>
      <c r="DI45" s="178"/>
      <c r="DJ45" s="178"/>
      <c r="DK45" s="178"/>
      <c r="DL45" s="178"/>
      <c r="DM45" s="178"/>
      <c r="DN45" s="178"/>
      <c r="DO45" s="178"/>
      <c r="DP45" s="178"/>
      <c r="DQ45" s="178"/>
      <c r="DR45" s="178"/>
      <c r="DS45" s="178"/>
      <c r="DT45" s="178"/>
      <c r="DU45" s="178"/>
      <c r="DV45" s="178"/>
      <c r="DW45" s="178"/>
      <c r="DX45" s="178"/>
      <c r="DY45" s="178"/>
      <c r="DZ45" s="178"/>
      <c r="EA45" s="178"/>
      <c r="EB45" s="178"/>
      <c r="EC45" s="178"/>
      <c r="ED45" s="178"/>
      <c r="EE45" s="178"/>
      <c r="EF45" s="178"/>
      <c r="EG45" s="178"/>
      <c r="EH45" s="178"/>
      <c r="EI45" s="178"/>
      <c r="EJ45" s="178"/>
      <c r="EK45" s="178"/>
      <c r="EL45" s="178"/>
      <c r="EM45" s="178"/>
      <c r="EN45" s="178"/>
      <c r="EO45" s="178"/>
      <c r="EP45" s="178"/>
      <c r="EQ45" s="178"/>
      <c r="ER45" s="178"/>
      <c r="ES45" s="178"/>
      <c r="ET45" s="170"/>
      <c r="EU45" s="170"/>
      <c r="EV45" s="170"/>
      <c r="EW45" s="170"/>
      <c r="EX45" s="170"/>
      <c r="EY45" s="170"/>
      <c r="EZ45" s="170"/>
      <c r="FA45" s="170"/>
    </row>
    <row r="46" spans="1:157" ht="15" customHeight="1" x14ac:dyDescent="0.15">
      <c r="A46" s="178"/>
      <c r="B46" s="178"/>
      <c r="C46" s="178"/>
      <c r="D46" s="178"/>
      <c r="E46" s="178"/>
      <c r="F46" s="178"/>
      <c r="G46" s="178"/>
      <c r="H46" s="51"/>
      <c r="I46" s="144"/>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690"/>
      <c r="BD46" s="668"/>
      <c r="BE46" s="691"/>
      <c r="BF46" s="150"/>
      <c r="BG46" s="155"/>
      <c r="BH46" s="155"/>
      <c r="BI46" s="155"/>
      <c r="BJ46" s="155"/>
      <c r="BK46" s="155"/>
      <c r="BL46" s="155"/>
      <c r="BM46" s="303"/>
      <c r="BN46" s="863" t="s">
        <v>376</v>
      </c>
      <c r="BO46" s="863"/>
      <c r="BP46" s="863"/>
      <c r="BQ46" s="863"/>
      <c r="BR46" s="863"/>
      <c r="BS46" s="863"/>
      <c r="BT46" s="863"/>
      <c r="BU46" s="863" t="s">
        <v>64</v>
      </c>
      <c r="BV46" s="863"/>
      <c r="BW46" s="863"/>
      <c r="BX46" s="863"/>
      <c r="BY46" s="863"/>
      <c r="BZ46" s="863"/>
      <c r="CA46" s="863" t="s">
        <v>65</v>
      </c>
      <c r="CB46" s="863"/>
      <c r="CC46" s="863"/>
      <c r="CD46" s="863"/>
      <c r="CE46" s="863"/>
      <c r="CF46" s="863"/>
      <c r="CG46" s="863" t="s">
        <v>67</v>
      </c>
      <c r="CH46" s="863"/>
      <c r="CI46" s="863"/>
      <c r="CJ46" s="192"/>
      <c r="CK46" s="192"/>
      <c r="CL46" s="192"/>
      <c r="CM46" s="192"/>
      <c r="CN46" s="192"/>
      <c r="CO46" s="192"/>
      <c r="CP46" s="194"/>
      <c r="CQ46" s="150"/>
      <c r="CR46" s="150"/>
      <c r="CS46" s="150"/>
      <c r="CT46" s="150"/>
      <c r="CU46" s="150"/>
      <c r="CV46" s="150"/>
      <c r="CW46" s="150"/>
      <c r="CX46" s="54"/>
      <c r="CY46" s="52"/>
      <c r="CZ46" s="178"/>
      <c r="DA46" s="178"/>
      <c r="DB46" s="178"/>
      <c r="DC46" s="178"/>
      <c r="DD46" s="178"/>
      <c r="DE46" s="178"/>
      <c r="DF46" s="178"/>
      <c r="DG46" s="178"/>
      <c r="DH46" s="178"/>
      <c r="DI46" s="178"/>
      <c r="DJ46" s="178"/>
      <c r="DK46" s="178"/>
      <c r="DL46" s="178"/>
      <c r="DM46" s="178"/>
      <c r="DN46" s="178"/>
      <c r="DO46" s="178"/>
      <c r="DP46" s="178"/>
      <c r="DQ46" s="178"/>
      <c r="DR46" s="178"/>
      <c r="DS46" s="178"/>
      <c r="DT46" s="178"/>
      <c r="DU46" s="178"/>
      <c r="DV46" s="178"/>
      <c r="DW46" s="178"/>
      <c r="DX46" s="178"/>
      <c r="DY46" s="178"/>
      <c r="DZ46" s="178"/>
      <c r="EA46" s="178"/>
      <c r="EB46" s="178"/>
      <c r="EC46" s="178"/>
      <c r="ED46" s="178"/>
      <c r="EE46" s="178"/>
      <c r="EF46" s="178"/>
      <c r="EG46" s="178"/>
      <c r="EH46" s="178"/>
      <c r="EI46" s="178"/>
      <c r="EJ46" s="178"/>
      <c r="EK46" s="178"/>
      <c r="EL46" s="178"/>
      <c r="EM46" s="178"/>
      <c r="EN46" s="178"/>
      <c r="EO46" s="178"/>
      <c r="EP46" s="178"/>
      <c r="EQ46" s="178"/>
      <c r="ER46" s="178"/>
      <c r="ES46" s="178"/>
      <c r="ET46" s="170"/>
      <c r="EU46" s="170"/>
      <c r="EV46" s="170"/>
      <c r="EW46" s="170"/>
      <c r="EX46" s="170"/>
      <c r="EY46" s="170"/>
      <c r="EZ46" s="170"/>
      <c r="FA46" s="170"/>
    </row>
    <row r="47" spans="1:157" ht="13.5" customHeight="1" x14ac:dyDescent="0.15">
      <c r="A47" s="178"/>
      <c r="B47" s="178"/>
      <c r="C47" s="178"/>
      <c r="D47" s="178"/>
      <c r="E47" s="178"/>
      <c r="F47" s="178"/>
      <c r="G47" s="178"/>
      <c r="H47" s="51"/>
      <c r="I47" s="144"/>
      <c r="J47" s="150"/>
      <c r="K47" s="150"/>
      <c r="L47" s="150"/>
      <c r="M47" s="150"/>
      <c r="N47" s="150"/>
      <c r="O47" s="196"/>
      <c r="P47" s="197" t="s">
        <v>385</v>
      </c>
      <c r="Q47" s="197"/>
      <c r="R47" s="197"/>
      <c r="S47" s="197"/>
      <c r="T47" s="197"/>
      <c r="U47" s="150"/>
      <c r="V47" s="586" t="s">
        <v>28</v>
      </c>
      <c r="W47" s="586"/>
      <c r="X47" s="586"/>
      <c r="Y47" s="154"/>
      <c r="Z47" s="902" t="str">
        <f>IF($Z$9=0,"",$Z$9)</f>
        <v/>
      </c>
      <c r="AA47" s="902"/>
      <c r="AB47" s="902"/>
      <c r="AC47" s="902"/>
      <c r="AD47" s="902"/>
      <c r="AE47" s="902"/>
      <c r="AF47" s="902"/>
      <c r="AG47" s="902"/>
      <c r="AH47" s="902"/>
      <c r="AI47" s="902"/>
      <c r="AJ47" s="902"/>
      <c r="AK47" s="902"/>
      <c r="AL47" s="902"/>
      <c r="AM47" s="902"/>
      <c r="AN47" s="902"/>
      <c r="AO47" s="902"/>
      <c r="AP47" s="902"/>
      <c r="AQ47" s="902"/>
      <c r="AR47" s="902"/>
      <c r="AS47" s="902"/>
      <c r="AT47" s="902"/>
      <c r="AU47" s="902"/>
      <c r="AV47" s="902"/>
      <c r="AW47" s="902"/>
      <c r="AX47" s="902"/>
      <c r="AY47" s="902"/>
      <c r="AZ47" s="902"/>
      <c r="BA47" s="902"/>
      <c r="BB47" s="903"/>
      <c r="BC47" s="690"/>
      <c r="BD47" s="668"/>
      <c r="BE47" s="691"/>
      <c r="BF47" s="301"/>
      <c r="BG47" s="155"/>
      <c r="BH47" s="155"/>
      <c r="BI47" s="155"/>
      <c r="BJ47" s="155"/>
      <c r="BK47" s="155"/>
      <c r="BL47" s="155"/>
      <c r="BM47" s="193"/>
      <c r="BN47" s="304"/>
      <c r="BO47" s="304"/>
      <c r="BP47" s="304"/>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4"/>
      <c r="CQ47" s="150"/>
      <c r="CR47" s="150"/>
      <c r="CS47" s="150"/>
      <c r="CT47" s="150"/>
      <c r="CU47" s="150"/>
      <c r="CV47" s="150"/>
      <c r="CW47" s="150"/>
      <c r="CX47" s="54"/>
      <c r="CY47" s="52"/>
      <c r="CZ47" s="178"/>
      <c r="DA47" s="178"/>
      <c r="DB47" s="178"/>
      <c r="DC47" s="178"/>
      <c r="DD47" s="178"/>
      <c r="DE47" s="178"/>
      <c r="DF47" s="178"/>
      <c r="DG47" s="178"/>
      <c r="DH47" s="178"/>
      <c r="DI47" s="178"/>
      <c r="DJ47" s="178"/>
      <c r="DK47" s="178"/>
      <c r="DL47" s="178"/>
      <c r="DM47" s="178"/>
      <c r="DN47" s="178"/>
      <c r="DO47" s="178"/>
      <c r="DP47" s="178"/>
      <c r="DQ47" s="178"/>
      <c r="DR47" s="178"/>
      <c r="DS47" s="178"/>
      <c r="DT47" s="178"/>
      <c r="DU47" s="178"/>
      <c r="DV47" s="178"/>
      <c r="DW47" s="178"/>
      <c r="DX47" s="178"/>
      <c r="DY47" s="178"/>
      <c r="DZ47" s="178"/>
      <c r="EA47" s="178"/>
      <c r="EB47" s="178"/>
      <c r="EC47" s="178"/>
      <c r="ED47" s="178"/>
      <c r="EE47" s="178"/>
      <c r="EF47" s="178"/>
      <c r="EG47" s="178"/>
      <c r="EH47" s="178"/>
      <c r="EI47" s="178"/>
      <c r="EJ47" s="178"/>
      <c r="EK47" s="178"/>
      <c r="EL47" s="178"/>
      <c r="EM47" s="178"/>
      <c r="EN47" s="178"/>
      <c r="EO47" s="178"/>
      <c r="EP47" s="178"/>
      <c r="EQ47" s="178"/>
      <c r="ER47" s="178"/>
      <c r="ES47" s="178"/>
      <c r="ET47" s="170"/>
      <c r="EU47" s="170"/>
      <c r="EV47" s="170"/>
      <c r="EW47" s="170"/>
      <c r="EX47" s="170"/>
      <c r="EY47" s="170"/>
      <c r="EZ47" s="170"/>
      <c r="FA47" s="170"/>
    </row>
    <row r="48" spans="1:157" ht="13.5" customHeight="1" x14ac:dyDescent="0.15">
      <c r="A48" s="178"/>
      <c r="B48" s="178"/>
      <c r="C48" s="178"/>
      <c r="D48" s="178"/>
      <c r="E48" s="178"/>
      <c r="F48" s="178"/>
      <c r="G48" s="178"/>
      <c r="H48" s="51"/>
      <c r="I48" s="144"/>
      <c r="J48" s="150"/>
      <c r="K48" s="150"/>
      <c r="L48" s="150"/>
      <c r="M48" s="150"/>
      <c r="N48" s="150"/>
      <c r="O48" s="196"/>
      <c r="P48" s="197"/>
      <c r="Q48" s="197"/>
      <c r="R48" s="197"/>
      <c r="S48" s="197"/>
      <c r="T48" s="197"/>
      <c r="U48" s="154"/>
      <c r="V48" s="154"/>
      <c r="W48" s="154"/>
      <c r="X48" s="154"/>
      <c r="Y48" s="154"/>
      <c r="Z48" s="902"/>
      <c r="AA48" s="902"/>
      <c r="AB48" s="902"/>
      <c r="AC48" s="902"/>
      <c r="AD48" s="902"/>
      <c r="AE48" s="902"/>
      <c r="AF48" s="902"/>
      <c r="AG48" s="902"/>
      <c r="AH48" s="902"/>
      <c r="AI48" s="902"/>
      <c r="AJ48" s="902"/>
      <c r="AK48" s="902"/>
      <c r="AL48" s="902"/>
      <c r="AM48" s="902"/>
      <c r="AN48" s="902"/>
      <c r="AO48" s="902"/>
      <c r="AP48" s="902"/>
      <c r="AQ48" s="902"/>
      <c r="AR48" s="902"/>
      <c r="AS48" s="902"/>
      <c r="AT48" s="902"/>
      <c r="AU48" s="902"/>
      <c r="AV48" s="902"/>
      <c r="AW48" s="902"/>
      <c r="AX48" s="902"/>
      <c r="AY48" s="902"/>
      <c r="AZ48" s="902"/>
      <c r="BA48" s="902"/>
      <c r="BB48" s="903"/>
      <c r="BC48" s="690"/>
      <c r="BD48" s="668"/>
      <c r="BE48" s="691"/>
      <c r="BF48" s="290"/>
      <c r="BG48" s="150"/>
      <c r="BH48" s="150"/>
      <c r="BI48" s="150"/>
      <c r="BJ48" s="150"/>
      <c r="BK48" s="150"/>
      <c r="BL48" s="150"/>
      <c r="BM48" s="303"/>
      <c r="BN48" s="192"/>
      <c r="BO48" s="192"/>
      <c r="BP48" s="192"/>
      <c r="BQ48" s="192"/>
      <c r="BR48" s="192"/>
      <c r="BS48" s="972" t="s">
        <v>66</v>
      </c>
      <c r="BT48" s="972"/>
      <c r="BU48" s="972"/>
      <c r="BV48" s="972"/>
      <c r="BW48" s="972"/>
      <c r="BX48" s="972"/>
      <c r="BY48" s="972"/>
      <c r="BZ48" s="972"/>
      <c r="CA48" s="972"/>
      <c r="CB48" s="972"/>
      <c r="CC48" s="972"/>
      <c r="CD48" s="972"/>
      <c r="CE48" s="972"/>
      <c r="CF48" s="972"/>
      <c r="CG48" s="972"/>
      <c r="CH48" s="972"/>
      <c r="CI48" s="972"/>
      <c r="CJ48" s="972"/>
      <c r="CK48" s="192"/>
      <c r="CL48" s="192"/>
      <c r="CM48" s="192"/>
      <c r="CN48" s="192"/>
      <c r="CO48" s="192"/>
      <c r="CP48" s="194"/>
      <c r="CQ48" s="150"/>
      <c r="CR48" s="150"/>
      <c r="CS48" s="150"/>
      <c r="CT48" s="150"/>
      <c r="CU48" s="150"/>
      <c r="CV48" s="150"/>
      <c r="CW48" s="150"/>
      <c r="CX48" s="160"/>
      <c r="CY48" s="56"/>
      <c r="CZ48" s="179"/>
      <c r="DA48" s="179"/>
      <c r="DB48" s="182"/>
      <c r="DC48" s="178"/>
      <c r="DD48" s="178"/>
      <c r="DE48" s="178"/>
      <c r="DF48" s="178"/>
      <c r="DG48" s="178"/>
      <c r="DH48" s="178"/>
      <c r="DI48" s="178"/>
      <c r="DJ48" s="178"/>
      <c r="DK48" s="178"/>
      <c r="DL48" s="178"/>
      <c r="DM48" s="178"/>
      <c r="DN48" s="178"/>
      <c r="DO48" s="178"/>
      <c r="DP48" s="178"/>
      <c r="DQ48" s="178"/>
      <c r="DR48" s="178"/>
      <c r="DS48" s="178"/>
      <c r="DT48" s="178"/>
      <c r="DU48" s="178"/>
      <c r="DV48" s="178"/>
      <c r="DW48" s="178"/>
      <c r="DX48" s="178"/>
      <c r="DY48" s="178"/>
      <c r="DZ48" s="178"/>
      <c r="EA48" s="178"/>
      <c r="EB48" s="178"/>
      <c r="EC48" s="178"/>
      <c r="ED48" s="178"/>
      <c r="EE48" s="178"/>
      <c r="EF48" s="178"/>
      <c r="EG48" s="178"/>
      <c r="EH48" s="178"/>
      <c r="EI48" s="178"/>
      <c r="EJ48" s="178"/>
      <c r="EK48" s="178"/>
      <c r="EL48" s="178"/>
      <c r="EM48" s="178"/>
      <c r="EN48" s="178"/>
      <c r="EO48" s="178"/>
      <c r="EP48" s="178"/>
      <c r="EQ48" s="178"/>
      <c r="ER48" s="178"/>
      <c r="ES48" s="178"/>
      <c r="ET48" s="170"/>
      <c r="EU48" s="170"/>
      <c r="EV48" s="170"/>
      <c r="EW48" s="170"/>
      <c r="EX48" s="170"/>
      <c r="EY48" s="170"/>
      <c r="EZ48" s="170"/>
      <c r="FA48" s="170"/>
    </row>
    <row r="49" spans="1:164" ht="13.5" customHeight="1" x14ac:dyDescent="0.15">
      <c r="A49" s="178"/>
      <c r="B49" s="178"/>
      <c r="C49" s="178"/>
      <c r="D49" s="178"/>
      <c r="E49" s="178"/>
      <c r="F49" s="178"/>
      <c r="G49" s="178"/>
      <c r="H49" s="51"/>
      <c r="I49" s="144"/>
      <c r="J49" s="150"/>
      <c r="K49" s="150"/>
      <c r="L49" s="150"/>
      <c r="M49" s="150"/>
      <c r="N49" s="150"/>
      <c r="O49" s="150"/>
      <c r="P49" s="150"/>
      <c r="Q49" s="150"/>
      <c r="R49" s="150"/>
      <c r="S49" s="150"/>
      <c r="T49" s="150"/>
      <c r="U49" s="150"/>
      <c r="V49" s="586" t="s">
        <v>29</v>
      </c>
      <c r="W49" s="586"/>
      <c r="X49" s="586"/>
      <c r="Y49" s="150"/>
      <c r="Z49" s="697" t="str">
        <f>IF($Z$11=0,"",$Z$11)</f>
        <v/>
      </c>
      <c r="AA49" s="697"/>
      <c r="AB49" s="697"/>
      <c r="AC49" s="697"/>
      <c r="AD49" s="697"/>
      <c r="AE49" s="697"/>
      <c r="AF49" s="697"/>
      <c r="AG49" s="697"/>
      <c r="AH49" s="697"/>
      <c r="AI49" s="697"/>
      <c r="AJ49" s="697"/>
      <c r="AK49" s="697"/>
      <c r="AL49" s="697"/>
      <c r="AM49" s="697"/>
      <c r="AN49" s="697"/>
      <c r="AO49" s="697"/>
      <c r="AP49" s="697"/>
      <c r="AQ49" s="697"/>
      <c r="AR49" s="697"/>
      <c r="AS49" s="697"/>
      <c r="AT49" s="697"/>
      <c r="AU49" s="697"/>
      <c r="AV49" s="697"/>
      <c r="AW49" s="697"/>
      <c r="AX49" s="697"/>
      <c r="AY49" s="697"/>
      <c r="AZ49" s="697"/>
      <c r="BA49" s="697"/>
      <c r="BB49" s="698"/>
      <c r="BC49" s="690"/>
      <c r="BD49" s="668"/>
      <c r="BE49" s="691"/>
      <c r="BF49" s="301"/>
      <c r="BG49" s="305"/>
      <c r="BH49" s="305"/>
      <c r="BI49" s="305"/>
      <c r="BJ49" s="305"/>
      <c r="BK49" s="150"/>
      <c r="BL49" s="150"/>
      <c r="BM49" s="64"/>
      <c r="BN49" s="62"/>
      <c r="BO49" s="62"/>
      <c r="BP49" s="62"/>
      <c r="BQ49" s="62"/>
      <c r="BR49" s="62"/>
      <c r="BS49" s="820" t="str">
        <f>IF(印刷データ!$G$4=0,"",印刷データ!$G$4)</f>
        <v>長　澤　秀　則</v>
      </c>
      <c r="BT49" s="820"/>
      <c r="BU49" s="820"/>
      <c r="BV49" s="820"/>
      <c r="BW49" s="820"/>
      <c r="BX49" s="820"/>
      <c r="BY49" s="820"/>
      <c r="BZ49" s="820"/>
      <c r="CA49" s="820"/>
      <c r="CB49" s="820"/>
      <c r="CC49" s="820"/>
      <c r="CD49" s="820"/>
      <c r="CE49" s="820"/>
      <c r="CF49" s="820"/>
      <c r="CG49" s="820"/>
      <c r="CH49" s="820"/>
      <c r="CI49" s="820"/>
      <c r="CJ49" s="820"/>
      <c r="CK49" s="150"/>
      <c r="CL49" s="62"/>
      <c r="CM49" s="62"/>
      <c r="CN49" s="62"/>
      <c r="CO49" s="62"/>
      <c r="CP49" s="63"/>
      <c r="CQ49" s="150"/>
      <c r="CR49" s="150"/>
      <c r="CS49" s="150"/>
      <c r="CT49" s="150"/>
      <c r="CU49" s="150"/>
      <c r="CV49" s="150"/>
      <c r="CW49" s="150"/>
      <c r="CX49" s="54"/>
      <c r="CY49" s="52"/>
      <c r="CZ49" s="178"/>
      <c r="DA49" s="178"/>
      <c r="DB49" s="178"/>
      <c r="DC49" s="178"/>
      <c r="DD49" s="178"/>
      <c r="DE49" s="178"/>
      <c r="DF49" s="178"/>
      <c r="DG49" s="178"/>
      <c r="DH49" s="178"/>
      <c r="DI49" s="178"/>
      <c r="DJ49" s="178"/>
      <c r="DK49" s="178"/>
      <c r="DL49" s="178"/>
      <c r="DM49" s="178"/>
      <c r="DN49" s="178"/>
      <c r="DO49" s="178"/>
      <c r="DP49" s="178"/>
      <c r="DQ49" s="178"/>
      <c r="DR49" s="178"/>
      <c r="DS49" s="178"/>
      <c r="DT49" s="178"/>
      <c r="DU49" s="178"/>
      <c r="DV49" s="178"/>
      <c r="DW49" s="178"/>
      <c r="DX49" s="178"/>
      <c r="DY49" s="178"/>
      <c r="DZ49" s="178"/>
      <c r="EA49" s="178"/>
      <c r="EB49" s="178"/>
      <c r="EC49" s="178"/>
      <c r="ED49" s="178"/>
      <c r="EE49" s="178"/>
      <c r="EF49" s="178"/>
      <c r="EG49" s="178"/>
      <c r="EH49" s="178"/>
      <c r="EI49" s="178"/>
      <c r="EJ49" s="178"/>
      <c r="EK49" s="178"/>
      <c r="EL49" s="178"/>
      <c r="EM49" s="178"/>
      <c r="EN49" s="178"/>
      <c r="EO49" s="178"/>
      <c r="EP49" s="178"/>
      <c r="EQ49" s="178"/>
      <c r="ER49" s="178"/>
      <c r="ES49" s="178"/>
      <c r="ET49" s="170"/>
      <c r="EU49" s="170"/>
      <c r="EV49" s="170"/>
      <c r="EW49" s="170"/>
      <c r="EX49" s="170"/>
      <c r="EY49" s="170"/>
      <c r="EZ49" s="170"/>
      <c r="FA49" s="170"/>
    </row>
    <row r="50" spans="1:164" ht="13.5" customHeight="1" x14ac:dyDescent="0.15">
      <c r="A50" s="178"/>
      <c r="B50" s="178"/>
      <c r="C50" s="178"/>
      <c r="D50" s="178"/>
      <c r="E50" s="178"/>
      <c r="F50" s="178"/>
      <c r="G50" s="178"/>
      <c r="H50" s="51"/>
      <c r="I50" s="144"/>
      <c r="J50" s="150"/>
      <c r="K50" s="150"/>
      <c r="L50" s="150"/>
      <c r="M50" s="150"/>
      <c r="N50" s="150"/>
      <c r="O50" s="150"/>
      <c r="P50" s="150"/>
      <c r="Q50" s="150"/>
      <c r="R50" s="150"/>
      <c r="S50" s="150"/>
      <c r="T50" s="150"/>
      <c r="U50" s="150"/>
      <c r="V50" s="147"/>
      <c r="W50" s="147"/>
      <c r="X50" s="147"/>
      <c r="Y50" s="150"/>
      <c r="Z50" s="697"/>
      <c r="AA50" s="697"/>
      <c r="AB50" s="697"/>
      <c r="AC50" s="697"/>
      <c r="AD50" s="697"/>
      <c r="AE50" s="697"/>
      <c r="AF50" s="697"/>
      <c r="AG50" s="697"/>
      <c r="AH50" s="697"/>
      <c r="AI50" s="697"/>
      <c r="AJ50" s="697"/>
      <c r="AK50" s="697"/>
      <c r="AL50" s="697"/>
      <c r="AM50" s="697"/>
      <c r="AN50" s="697"/>
      <c r="AO50" s="697"/>
      <c r="AP50" s="697"/>
      <c r="AQ50" s="697"/>
      <c r="AR50" s="697"/>
      <c r="AS50" s="697"/>
      <c r="AT50" s="697"/>
      <c r="AU50" s="697"/>
      <c r="AV50" s="697"/>
      <c r="AW50" s="697"/>
      <c r="AX50" s="697"/>
      <c r="AY50" s="697"/>
      <c r="AZ50" s="697"/>
      <c r="BA50" s="697"/>
      <c r="BB50" s="698"/>
      <c r="BC50" s="690"/>
      <c r="BD50" s="668"/>
      <c r="BE50" s="691"/>
      <c r="BF50" s="301"/>
      <c r="BG50" s="150"/>
      <c r="BH50" s="150"/>
      <c r="BI50" s="150"/>
      <c r="BJ50" s="150"/>
      <c r="BK50" s="150"/>
      <c r="BL50" s="150"/>
      <c r="BM50" s="284"/>
      <c r="BN50" s="161"/>
      <c r="BO50" s="161"/>
      <c r="BP50" s="161"/>
      <c r="BQ50" s="161"/>
      <c r="BR50" s="161"/>
      <c r="BS50" s="821"/>
      <c r="BT50" s="821"/>
      <c r="BU50" s="821"/>
      <c r="BV50" s="821"/>
      <c r="BW50" s="821"/>
      <c r="BX50" s="821"/>
      <c r="BY50" s="821"/>
      <c r="BZ50" s="821"/>
      <c r="CA50" s="821"/>
      <c r="CB50" s="821"/>
      <c r="CC50" s="821"/>
      <c r="CD50" s="821"/>
      <c r="CE50" s="821"/>
      <c r="CF50" s="821"/>
      <c r="CG50" s="821"/>
      <c r="CH50" s="821"/>
      <c r="CI50" s="821"/>
      <c r="CJ50" s="821"/>
      <c r="CK50" s="161"/>
      <c r="CL50" s="161"/>
      <c r="CM50" s="161"/>
      <c r="CN50" s="161"/>
      <c r="CO50" s="161"/>
      <c r="CP50" s="162"/>
      <c r="CQ50" s="150"/>
      <c r="CR50" s="150"/>
      <c r="CS50" s="150"/>
      <c r="CT50" s="150"/>
      <c r="CU50" s="150"/>
      <c r="CV50" s="150"/>
      <c r="CW50" s="150"/>
      <c r="CX50" s="54"/>
      <c r="CY50" s="52"/>
      <c r="CZ50" s="178"/>
      <c r="DA50" s="178"/>
      <c r="DB50" s="178"/>
      <c r="DC50" s="178"/>
      <c r="DD50" s="178"/>
      <c r="DE50" s="178"/>
      <c r="DF50" s="178"/>
      <c r="DG50" s="178"/>
      <c r="DH50" s="178"/>
      <c r="DI50" s="178"/>
      <c r="DJ50" s="178"/>
      <c r="DK50" s="178"/>
      <c r="DL50" s="178"/>
      <c r="DM50" s="178"/>
      <c r="DN50" s="178"/>
      <c r="DO50" s="178"/>
      <c r="DP50" s="178"/>
      <c r="DQ50" s="178"/>
      <c r="DR50" s="178"/>
      <c r="DS50" s="178"/>
      <c r="DT50" s="178"/>
      <c r="DU50" s="178"/>
      <c r="DV50" s="178"/>
      <c r="DW50" s="178"/>
      <c r="DX50" s="178"/>
      <c r="DY50" s="178"/>
      <c r="DZ50" s="178"/>
      <c r="EA50" s="178"/>
      <c r="EB50" s="178"/>
      <c r="EC50" s="178"/>
      <c r="ED50" s="178"/>
      <c r="EE50" s="178"/>
      <c r="EF50" s="178"/>
      <c r="EG50" s="178"/>
      <c r="EH50" s="178"/>
      <c r="EI50" s="178"/>
      <c r="EJ50" s="178"/>
      <c r="EK50" s="178"/>
      <c r="EL50" s="178"/>
      <c r="EM50" s="178"/>
      <c r="EN50" s="178"/>
      <c r="EO50" s="178"/>
      <c r="EP50" s="178"/>
      <c r="EQ50" s="178"/>
      <c r="ER50" s="178"/>
      <c r="ES50" s="178"/>
      <c r="ET50" s="170"/>
      <c r="EU50" s="170"/>
      <c r="EV50" s="170"/>
      <c r="EW50" s="170"/>
      <c r="EX50" s="170"/>
      <c r="EY50" s="170"/>
      <c r="EZ50" s="170"/>
      <c r="FA50" s="170"/>
    </row>
    <row r="51" spans="1:164" ht="13.5" customHeight="1" x14ac:dyDescent="0.15">
      <c r="A51" s="178"/>
      <c r="B51" s="178"/>
      <c r="C51" s="178"/>
      <c r="D51" s="178"/>
      <c r="E51" s="178"/>
      <c r="F51" s="178"/>
      <c r="G51" s="178"/>
      <c r="H51" s="51"/>
      <c r="I51" s="144"/>
      <c r="J51" s="150"/>
      <c r="K51" s="150"/>
      <c r="L51" s="150"/>
      <c r="M51" s="150"/>
      <c r="N51" s="150"/>
      <c r="O51" s="150"/>
      <c r="P51" s="149"/>
      <c r="Q51" s="149"/>
      <c r="R51" s="149"/>
      <c r="S51" s="149"/>
      <c r="T51" s="150"/>
      <c r="U51" s="150"/>
      <c r="V51" s="150"/>
      <c r="W51" s="150"/>
      <c r="X51" s="150"/>
      <c r="Y51" s="586" t="s">
        <v>454</v>
      </c>
      <c r="Z51" s="586"/>
      <c r="AA51" s="586"/>
      <c r="AB51" s="586"/>
      <c r="AC51" s="586"/>
      <c r="AD51" s="586"/>
      <c r="AE51" s="150"/>
      <c r="AF51" s="751" t="str">
        <f>IF($AF$13=0,"",$AF$13)</f>
        <v/>
      </c>
      <c r="AG51" s="751"/>
      <c r="AH51" s="751"/>
      <c r="AI51" s="751"/>
      <c r="AJ51" s="751"/>
      <c r="AK51" s="751"/>
      <c r="AL51" s="751"/>
      <c r="AM51" s="751"/>
      <c r="AN51" s="751"/>
      <c r="AO51" s="751"/>
      <c r="AP51" s="751"/>
      <c r="AQ51" s="751"/>
      <c r="AR51" s="751"/>
      <c r="AS51" s="751"/>
      <c r="AT51" s="751"/>
      <c r="AU51" s="751"/>
      <c r="AV51" s="751"/>
      <c r="AW51" s="751"/>
      <c r="AX51" s="751"/>
      <c r="AY51" s="751"/>
      <c r="AZ51" s="751"/>
      <c r="BA51" s="751"/>
      <c r="BB51" s="752"/>
      <c r="BC51" s="690"/>
      <c r="BD51" s="668"/>
      <c r="BE51" s="691"/>
      <c r="BF51" s="660" t="s">
        <v>402</v>
      </c>
      <c r="BG51" s="661"/>
      <c r="BH51" s="661"/>
      <c r="BI51" s="661"/>
      <c r="BJ51" s="661"/>
      <c r="BK51" s="661"/>
      <c r="BL51" s="661"/>
      <c r="BM51" s="661"/>
      <c r="BN51" s="661"/>
      <c r="BO51" s="661"/>
      <c r="BP51" s="661"/>
      <c r="BQ51" s="661"/>
      <c r="BR51" s="661"/>
      <c r="BS51" s="661"/>
      <c r="BT51" s="661"/>
      <c r="BU51" s="661"/>
      <c r="BV51" s="661"/>
      <c r="BW51" s="661"/>
      <c r="BX51" s="661"/>
      <c r="BY51" s="661"/>
      <c r="BZ51" s="661"/>
      <c r="CA51" s="661"/>
      <c r="CB51" s="661"/>
      <c r="CC51" s="661"/>
      <c r="CD51" s="661"/>
      <c r="CE51" s="661"/>
      <c r="CF51" s="661"/>
      <c r="CG51" s="661"/>
      <c r="CH51" s="661"/>
      <c r="CI51" s="661"/>
      <c r="CJ51" s="661"/>
      <c r="CK51" s="661"/>
      <c r="CL51" s="661"/>
      <c r="CM51" s="661"/>
      <c r="CN51" s="661"/>
      <c r="CO51" s="661"/>
      <c r="CP51" s="661"/>
      <c r="CQ51" s="661"/>
      <c r="CR51" s="661"/>
      <c r="CS51" s="661"/>
      <c r="CT51" s="661"/>
      <c r="CU51" s="661"/>
      <c r="CV51" s="661"/>
      <c r="CW51" s="661"/>
      <c r="CX51" s="662"/>
      <c r="CY51" s="52"/>
      <c r="CZ51" s="178"/>
      <c r="DA51" s="178"/>
      <c r="DB51" s="178"/>
      <c r="DC51" s="178"/>
      <c r="DD51" s="178"/>
      <c r="DE51" s="178"/>
      <c r="DF51" s="178"/>
      <c r="DG51" s="178"/>
      <c r="DH51" s="178"/>
      <c r="DI51" s="178"/>
      <c r="DJ51" s="178"/>
      <c r="DK51" s="178"/>
      <c r="DL51" s="178"/>
      <c r="DM51" s="178"/>
      <c r="DN51" s="178"/>
      <c r="DO51" s="178"/>
      <c r="DP51" s="178"/>
      <c r="DQ51" s="178"/>
      <c r="DR51" s="178"/>
      <c r="DS51" s="178"/>
      <c r="DT51" s="178"/>
      <c r="DU51" s="178"/>
      <c r="DV51" s="178"/>
      <c r="DW51" s="178"/>
      <c r="DX51" s="178"/>
      <c r="DY51" s="178"/>
      <c r="DZ51" s="178"/>
      <c r="EA51" s="178"/>
      <c r="EB51" s="178"/>
      <c r="EC51" s="178"/>
      <c r="ED51" s="178"/>
      <c r="EE51" s="178"/>
      <c r="EF51" s="178"/>
      <c r="EG51" s="178"/>
      <c r="EH51" s="178"/>
      <c r="EI51" s="178"/>
      <c r="EJ51" s="178"/>
      <c r="EK51" s="178"/>
      <c r="EL51" s="178"/>
      <c r="EM51" s="178"/>
      <c r="EN51" s="178"/>
      <c r="EO51" s="178"/>
      <c r="EP51" s="178"/>
      <c r="EQ51" s="178"/>
      <c r="ER51" s="178"/>
      <c r="ES51" s="178"/>
      <c r="ET51" s="170"/>
      <c r="EU51" s="170"/>
      <c r="EV51" s="170"/>
      <c r="EW51" s="170"/>
      <c r="EX51" s="170"/>
      <c r="EY51" s="170"/>
      <c r="EZ51" s="170"/>
      <c r="FA51" s="170"/>
    </row>
    <row r="52" spans="1:164" ht="13.5" customHeight="1" x14ac:dyDescent="0.15">
      <c r="A52" s="178"/>
      <c r="B52" s="178"/>
      <c r="C52" s="178"/>
      <c r="D52" s="178"/>
      <c r="E52" s="178"/>
      <c r="F52" s="178"/>
      <c r="G52" s="178"/>
      <c r="H52" s="51"/>
      <c r="I52" s="306"/>
      <c r="J52" s="914" t="str">
        <f>IF($J$14=0,"",$J$14)</f>
        <v>　　　　年　　月　　日</v>
      </c>
      <c r="K52" s="914"/>
      <c r="L52" s="914"/>
      <c r="M52" s="914"/>
      <c r="N52" s="914"/>
      <c r="O52" s="914"/>
      <c r="P52" s="914"/>
      <c r="Q52" s="914"/>
      <c r="R52" s="914"/>
      <c r="S52" s="914"/>
      <c r="T52" s="914"/>
      <c r="U52" s="914"/>
      <c r="V52" s="914" t="s">
        <v>447</v>
      </c>
      <c r="W52" s="914"/>
      <c r="X52" s="914"/>
      <c r="Y52" s="598" t="str">
        <f>IF($Y$14=0,"",$Y$14)</f>
        <v>5盛水給第5－</v>
      </c>
      <c r="Z52" s="598"/>
      <c r="AA52" s="598"/>
      <c r="AB52" s="598"/>
      <c r="AC52" s="598"/>
      <c r="AD52" s="598"/>
      <c r="AE52" s="598"/>
      <c r="AF52" s="598"/>
      <c r="AG52" s="598"/>
      <c r="AH52" s="598" t="str">
        <f>IF($AH$14=0,"",$AH$14)</f>
        <v/>
      </c>
      <c r="AI52" s="598"/>
      <c r="AJ52" s="598"/>
      <c r="AK52" s="598"/>
      <c r="AL52" s="977" t="s">
        <v>449</v>
      </c>
      <c r="AM52" s="977"/>
      <c r="AN52" s="977"/>
      <c r="AO52" s="977"/>
      <c r="AP52" s="977"/>
      <c r="AQ52" s="977"/>
      <c r="AR52" s="977"/>
      <c r="AS52" s="977"/>
      <c r="AT52" s="977"/>
      <c r="AU52" s="977"/>
      <c r="AV52" s="977"/>
      <c r="AW52" s="977"/>
      <c r="AX52" s="977"/>
      <c r="AY52" s="977"/>
      <c r="AZ52" s="977"/>
      <c r="BA52" s="977"/>
      <c r="BB52" s="978"/>
      <c r="BC52" s="970"/>
      <c r="BD52" s="970"/>
      <c r="BE52" s="971"/>
      <c r="BF52" s="905"/>
      <c r="BG52" s="906"/>
      <c r="BH52" s="906"/>
      <c r="BI52" s="906"/>
      <c r="BJ52" s="906"/>
      <c r="BK52" s="906"/>
      <c r="BL52" s="906"/>
      <c r="BM52" s="906"/>
      <c r="BN52" s="906"/>
      <c r="BO52" s="906"/>
      <c r="BP52" s="906"/>
      <c r="BQ52" s="906"/>
      <c r="BR52" s="906"/>
      <c r="BS52" s="906"/>
      <c r="BT52" s="906"/>
      <c r="BU52" s="906"/>
      <c r="BV52" s="906"/>
      <c r="BW52" s="906"/>
      <c r="BX52" s="906"/>
      <c r="BY52" s="906"/>
      <c r="BZ52" s="906"/>
      <c r="CA52" s="906"/>
      <c r="CB52" s="906"/>
      <c r="CC52" s="906"/>
      <c r="CD52" s="906"/>
      <c r="CE52" s="906"/>
      <c r="CF52" s="906"/>
      <c r="CG52" s="906"/>
      <c r="CH52" s="906"/>
      <c r="CI52" s="906"/>
      <c r="CJ52" s="906"/>
      <c r="CK52" s="906"/>
      <c r="CL52" s="906"/>
      <c r="CM52" s="906"/>
      <c r="CN52" s="906"/>
      <c r="CO52" s="906"/>
      <c r="CP52" s="906"/>
      <c r="CQ52" s="906"/>
      <c r="CR52" s="906"/>
      <c r="CS52" s="906"/>
      <c r="CT52" s="906"/>
      <c r="CU52" s="906"/>
      <c r="CV52" s="906"/>
      <c r="CW52" s="906"/>
      <c r="CX52" s="907"/>
      <c r="CY52" s="52"/>
      <c r="CZ52" s="178"/>
      <c r="DA52" s="178"/>
      <c r="DB52" s="178"/>
      <c r="DC52" s="178"/>
      <c r="DD52" s="178"/>
      <c r="DE52" s="178"/>
      <c r="DF52" s="178"/>
      <c r="DG52" s="178"/>
      <c r="DH52" s="178"/>
      <c r="DI52" s="178"/>
      <c r="DJ52" s="178"/>
      <c r="DK52" s="178"/>
      <c r="DL52" s="178"/>
      <c r="DM52" s="178"/>
      <c r="DN52" s="178"/>
      <c r="DO52" s="178"/>
      <c r="DP52" s="178"/>
      <c r="DQ52" s="178"/>
      <c r="DR52" s="178"/>
      <c r="DS52" s="178"/>
      <c r="DT52" s="178"/>
      <c r="DU52" s="178"/>
      <c r="DV52" s="178"/>
      <c r="DW52" s="178"/>
      <c r="DX52" s="178"/>
      <c r="DY52" s="178"/>
      <c r="DZ52" s="178"/>
      <c r="EA52" s="178"/>
      <c r="EB52" s="178"/>
      <c r="EC52" s="178"/>
      <c r="ED52" s="178"/>
      <c r="EE52" s="178"/>
      <c r="EF52" s="178"/>
      <c r="EG52" s="178"/>
      <c r="EH52" s="178"/>
      <c r="EI52" s="178"/>
      <c r="EJ52" s="178"/>
      <c r="EK52" s="178"/>
      <c r="EL52" s="178"/>
      <c r="EM52" s="178"/>
      <c r="EN52" s="178"/>
      <c r="EO52" s="178"/>
      <c r="EP52" s="178"/>
      <c r="EQ52" s="178"/>
      <c r="ER52" s="178"/>
      <c r="ES52" s="178"/>
      <c r="ET52" s="170"/>
      <c r="EU52" s="170"/>
      <c r="EV52" s="170"/>
      <c r="EW52" s="170"/>
      <c r="EX52" s="170"/>
      <c r="EY52" s="170"/>
      <c r="EZ52" s="170"/>
      <c r="FA52" s="170"/>
    </row>
    <row r="53" spans="1:164" ht="13.5" customHeight="1" x14ac:dyDescent="0.15">
      <c r="A53" s="178"/>
      <c r="B53" s="178"/>
      <c r="C53" s="178"/>
      <c r="D53" s="178"/>
      <c r="E53" s="178"/>
      <c r="F53" s="178"/>
      <c r="G53" s="178"/>
      <c r="H53" s="51"/>
      <c r="I53" s="869" t="s">
        <v>448</v>
      </c>
      <c r="J53" s="622"/>
      <c r="K53" s="622"/>
      <c r="L53" s="622"/>
      <c r="M53" s="622"/>
      <c r="N53" s="622"/>
      <c r="O53" s="622"/>
      <c r="P53" s="622"/>
      <c r="Q53" s="622"/>
      <c r="R53" s="622"/>
      <c r="S53" s="622"/>
      <c r="T53" s="622"/>
      <c r="U53" s="622"/>
      <c r="V53" s="622"/>
      <c r="W53" s="622"/>
      <c r="X53" s="622"/>
      <c r="Y53" s="622"/>
      <c r="Z53" s="622"/>
      <c r="AA53" s="622"/>
      <c r="AB53" s="622"/>
      <c r="AC53" s="622"/>
      <c r="AD53" s="622"/>
      <c r="AE53" s="622"/>
      <c r="AF53" s="622"/>
      <c r="AG53" s="622"/>
      <c r="AH53" s="622"/>
      <c r="AI53" s="622"/>
      <c r="AJ53" s="622"/>
      <c r="AK53" s="622"/>
      <c r="AL53" s="622"/>
      <c r="AM53" s="622"/>
      <c r="AN53" s="622"/>
      <c r="AO53" s="622"/>
      <c r="AP53" s="622"/>
      <c r="AQ53" s="622"/>
      <c r="AR53" s="622"/>
      <c r="AS53" s="622"/>
      <c r="AT53" s="622"/>
      <c r="AU53" s="622"/>
      <c r="AV53" s="622"/>
      <c r="AW53" s="622"/>
      <c r="AX53" s="622"/>
      <c r="AY53" s="622"/>
      <c r="AZ53" s="622"/>
      <c r="BA53" s="622"/>
      <c r="BB53" s="622"/>
      <c r="BC53" s="634" t="s">
        <v>59</v>
      </c>
      <c r="BD53" s="635"/>
      <c r="BE53" s="635"/>
      <c r="BF53" s="635"/>
      <c r="BG53" s="635"/>
      <c r="BH53" s="635"/>
      <c r="BI53" s="635"/>
      <c r="BJ53" s="635"/>
      <c r="BK53" s="635"/>
      <c r="BL53" s="635"/>
      <c r="BM53" s="635"/>
      <c r="BN53" s="635"/>
      <c r="BO53" s="635"/>
      <c r="BP53" s="635"/>
      <c r="BQ53" s="635"/>
      <c r="BR53" s="635"/>
      <c r="BS53" s="635"/>
      <c r="BT53" s="635"/>
      <c r="BU53" s="635"/>
      <c r="BV53" s="635"/>
      <c r="BW53" s="635"/>
      <c r="BX53" s="635"/>
      <c r="BY53" s="635"/>
      <c r="BZ53" s="635"/>
      <c r="CA53" s="635"/>
      <c r="CB53" s="635"/>
      <c r="CC53" s="635"/>
      <c r="CD53" s="635"/>
      <c r="CE53" s="635"/>
      <c r="CF53" s="635"/>
      <c r="CG53" s="635"/>
      <c r="CH53" s="635"/>
      <c r="CI53" s="635"/>
      <c r="CJ53" s="635"/>
      <c r="CK53" s="635"/>
      <c r="CL53" s="635"/>
      <c r="CM53" s="635"/>
      <c r="CN53" s="635"/>
      <c r="CO53" s="635"/>
      <c r="CP53" s="635"/>
      <c r="CQ53" s="635"/>
      <c r="CR53" s="635"/>
      <c r="CS53" s="635"/>
      <c r="CT53" s="635"/>
      <c r="CU53" s="635"/>
      <c r="CV53" s="635"/>
      <c r="CW53" s="635"/>
      <c r="CX53" s="636"/>
      <c r="CY53" s="52"/>
      <c r="CZ53" s="178"/>
      <c r="DA53" s="178"/>
      <c r="DB53" s="178"/>
      <c r="DC53" s="178"/>
      <c r="DD53" s="178"/>
      <c r="DE53" s="178"/>
      <c r="DF53" s="178"/>
      <c r="DG53" s="178"/>
      <c r="DH53" s="178"/>
      <c r="DI53" s="178"/>
      <c r="DJ53" s="178"/>
      <c r="DK53" s="178"/>
      <c r="DL53" s="178"/>
      <c r="DM53" s="178"/>
      <c r="DN53" s="178"/>
      <c r="DO53" s="178"/>
      <c r="DP53" s="178"/>
      <c r="DQ53" s="178"/>
      <c r="DR53" s="178"/>
      <c r="DS53" s="178"/>
      <c r="DT53" s="178"/>
      <c r="DU53" s="178"/>
      <c r="DV53" s="178"/>
      <c r="DW53" s="178"/>
      <c r="DX53" s="178"/>
      <c r="DY53" s="178"/>
      <c r="DZ53" s="178"/>
      <c r="EA53" s="178"/>
      <c r="EB53" s="178"/>
      <c r="EC53" s="178"/>
      <c r="ED53" s="178"/>
      <c r="EE53" s="178"/>
      <c r="EF53" s="178"/>
      <c r="EG53" s="178"/>
      <c r="EH53" s="178"/>
      <c r="EI53" s="178"/>
      <c r="EJ53" s="178"/>
      <c r="EK53" s="178"/>
      <c r="EL53" s="178"/>
      <c r="EM53" s="178"/>
      <c r="EN53" s="178"/>
      <c r="EO53" s="178"/>
      <c r="EP53" s="178"/>
      <c r="EQ53" s="178"/>
      <c r="ER53" s="178"/>
      <c r="ES53" s="178"/>
      <c r="ET53" s="170"/>
      <c r="EU53" s="170"/>
      <c r="EV53" s="170"/>
      <c r="EW53" s="170"/>
      <c r="EX53" s="170"/>
      <c r="EY53" s="170"/>
      <c r="EZ53" s="170"/>
      <c r="FA53" s="170"/>
    </row>
    <row r="54" spans="1:164" ht="15" customHeight="1" x14ac:dyDescent="0.15">
      <c r="A54" s="178"/>
      <c r="B54" s="178"/>
      <c r="C54" s="178"/>
      <c r="D54" s="178"/>
      <c r="E54" s="178"/>
      <c r="F54" s="178"/>
      <c r="G54" s="178"/>
      <c r="H54" s="51"/>
      <c r="I54" s="727" t="s">
        <v>24</v>
      </c>
      <c r="J54" s="597"/>
      <c r="K54" s="597"/>
      <c r="L54" s="597"/>
      <c r="M54" s="597"/>
      <c r="N54" s="597"/>
      <c r="O54" s="597"/>
      <c r="P54" s="746"/>
      <c r="Q54" s="596" t="s">
        <v>25</v>
      </c>
      <c r="R54" s="597"/>
      <c r="S54" s="597"/>
      <c r="T54" s="597"/>
      <c r="U54" s="597"/>
      <c r="V54" s="597"/>
      <c r="W54" s="597"/>
      <c r="X54" s="757" t="str">
        <f>IF($X$16=0,"",$X$16)</f>
        <v/>
      </c>
      <c r="Y54" s="757"/>
      <c r="Z54" s="757"/>
      <c r="AA54" s="757"/>
      <c r="AB54" s="757"/>
      <c r="AC54" s="757"/>
      <c r="AD54" s="757"/>
      <c r="AE54" s="757"/>
      <c r="AF54" s="757"/>
      <c r="AG54" s="757"/>
      <c r="AH54" s="757"/>
      <c r="AI54" s="757"/>
      <c r="AJ54" s="757"/>
      <c r="AK54" s="757"/>
      <c r="AL54" s="757"/>
      <c r="AM54" s="757"/>
      <c r="AN54" s="757"/>
      <c r="AO54" s="757"/>
      <c r="AP54" s="757"/>
      <c r="AQ54" s="757"/>
      <c r="AR54" s="757"/>
      <c r="AS54" s="757"/>
      <c r="AT54" s="757"/>
      <c r="AU54" s="757"/>
      <c r="AV54" s="757"/>
      <c r="AW54" s="757"/>
      <c r="AX54" s="757"/>
      <c r="AY54" s="757"/>
      <c r="AZ54" s="757"/>
      <c r="BA54" s="757"/>
      <c r="BB54" s="758"/>
      <c r="BC54" s="666" t="s">
        <v>467</v>
      </c>
      <c r="BD54" s="647"/>
      <c r="BE54" s="647"/>
      <c r="BF54" s="647"/>
      <c r="BG54" s="647"/>
      <c r="BH54" s="647"/>
      <c r="BI54" s="647"/>
      <c r="BJ54" s="647"/>
      <c r="BK54" s="647"/>
      <c r="BL54" s="647"/>
      <c r="BM54" s="647"/>
      <c r="BN54" s="647"/>
      <c r="BO54" s="647"/>
      <c r="BP54" s="647"/>
      <c r="BQ54" s="647"/>
      <c r="BR54" s="647"/>
      <c r="BS54" s="647"/>
      <c r="BT54" s="652"/>
      <c r="BU54" s="651" t="s">
        <v>483</v>
      </c>
      <c r="BV54" s="647"/>
      <c r="BW54" s="647"/>
      <c r="BX54" s="647"/>
      <c r="BY54" s="647"/>
      <c r="BZ54" s="647"/>
      <c r="CA54" s="647"/>
      <c r="CB54" s="647"/>
      <c r="CC54" s="647"/>
      <c r="CD54" s="652"/>
      <c r="CE54" s="647" t="s">
        <v>484</v>
      </c>
      <c r="CF54" s="647"/>
      <c r="CG54" s="647"/>
      <c r="CH54" s="647"/>
      <c r="CI54" s="647"/>
      <c r="CJ54" s="647"/>
      <c r="CK54" s="647"/>
      <c r="CL54" s="647"/>
      <c r="CM54" s="647"/>
      <c r="CN54" s="647"/>
      <c r="CO54" s="651" t="s">
        <v>485</v>
      </c>
      <c r="CP54" s="647"/>
      <c r="CQ54" s="647"/>
      <c r="CR54" s="647"/>
      <c r="CS54" s="647"/>
      <c r="CT54" s="647"/>
      <c r="CU54" s="647"/>
      <c r="CV54" s="647"/>
      <c r="CW54" s="647"/>
      <c r="CX54" s="648"/>
      <c r="CY54" s="52"/>
      <c r="CZ54" s="178"/>
      <c r="DA54" s="178"/>
      <c r="DB54" s="178"/>
      <c r="DC54" s="178"/>
      <c r="DD54" s="178"/>
      <c r="DE54" s="178"/>
      <c r="DF54" s="178"/>
      <c r="DG54" s="178"/>
      <c r="DH54" s="178"/>
      <c r="DI54" s="178"/>
      <c r="DJ54" s="178"/>
      <c r="DK54" s="178"/>
      <c r="DL54" s="178"/>
      <c r="DM54" s="178"/>
      <c r="DN54" s="178"/>
      <c r="DO54" s="178"/>
      <c r="DP54" s="178"/>
      <c r="DQ54" s="178"/>
      <c r="DR54" s="178"/>
      <c r="DS54" s="178"/>
      <c r="DT54" s="178"/>
      <c r="DU54" s="178"/>
      <c r="DV54" s="178"/>
      <c r="DW54" s="178"/>
      <c r="DX54" s="178"/>
      <c r="DY54" s="178"/>
      <c r="DZ54" s="178"/>
      <c r="EA54" s="178"/>
      <c r="EB54" s="178"/>
      <c r="EC54" s="178"/>
      <c r="ED54" s="178"/>
      <c r="EE54" s="178"/>
      <c r="EF54" s="178"/>
      <c r="EG54" s="178"/>
      <c r="EH54" s="178"/>
      <c r="EI54" s="178"/>
      <c r="EJ54" s="178"/>
      <c r="EK54" s="178"/>
      <c r="EL54" s="178"/>
      <c r="EM54" s="178"/>
      <c r="EN54" s="178"/>
      <c r="EO54" s="178"/>
      <c r="EP54" s="178"/>
      <c r="EQ54" s="178"/>
      <c r="ER54" s="178"/>
      <c r="ES54" s="178"/>
      <c r="ET54" s="170"/>
      <c r="EU54" s="170"/>
      <c r="EV54" s="170"/>
      <c r="EW54" s="170"/>
      <c r="EY54" s="170"/>
      <c r="EZ54" s="170"/>
      <c r="FA54" s="170"/>
    </row>
    <row r="55" spans="1:164" ht="15.75" customHeight="1" x14ac:dyDescent="0.15">
      <c r="A55" s="178"/>
      <c r="B55" s="178"/>
      <c r="C55" s="178"/>
      <c r="D55" s="178"/>
      <c r="E55" s="178"/>
      <c r="F55" s="178"/>
      <c r="G55" s="178"/>
      <c r="H55" s="51"/>
      <c r="I55" s="585"/>
      <c r="J55" s="586"/>
      <c r="K55" s="586"/>
      <c r="L55" s="586"/>
      <c r="M55" s="586"/>
      <c r="N55" s="586"/>
      <c r="O55" s="586"/>
      <c r="P55" s="747"/>
      <c r="Q55" s="602"/>
      <c r="R55" s="586"/>
      <c r="S55" s="586"/>
      <c r="T55" s="586"/>
      <c r="U55" s="586"/>
      <c r="V55" s="586"/>
      <c r="W55" s="586"/>
      <c r="X55" s="702"/>
      <c r="Y55" s="702"/>
      <c r="Z55" s="702"/>
      <c r="AA55" s="702"/>
      <c r="AB55" s="702"/>
      <c r="AC55" s="702"/>
      <c r="AD55" s="702"/>
      <c r="AE55" s="702"/>
      <c r="AF55" s="702"/>
      <c r="AG55" s="702"/>
      <c r="AH55" s="702"/>
      <c r="AI55" s="702"/>
      <c r="AJ55" s="702"/>
      <c r="AK55" s="702"/>
      <c r="AL55" s="702"/>
      <c r="AM55" s="702"/>
      <c r="AN55" s="702"/>
      <c r="AO55" s="702"/>
      <c r="AP55" s="702"/>
      <c r="AQ55" s="702"/>
      <c r="AR55" s="702"/>
      <c r="AS55" s="702"/>
      <c r="AT55" s="702"/>
      <c r="AU55" s="702"/>
      <c r="AV55" s="702"/>
      <c r="AW55" s="702"/>
      <c r="AX55" s="702"/>
      <c r="AY55" s="702"/>
      <c r="AZ55" s="702"/>
      <c r="BA55" s="702"/>
      <c r="BB55" s="774"/>
      <c r="BC55" s="885" t="str">
        <f>IF($BC$17=0,"",$BC$17)</f>
        <v/>
      </c>
      <c r="BD55" s="886"/>
      <c r="BE55" s="886"/>
      <c r="BF55" s="886"/>
      <c r="BG55" s="886"/>
      <c r="BH55" s="886"/>
      <c r="BI55" s="886"/>
      <c r="BJ55" s="886"/>
      <c r="BK55" s="886"/>
      <c r="BL55" s="886"/>
      <c r="BM55" s="886"/>
      <c r="BN55" s="886"/>
      <c r="BO55" s="886"/>
      <c r="BP55" s="886"/>
      <c r="BQ55" s="886"/>
      <c r="BR55" s="886"/>
      <c r="BS55" s="886"/>
      <c r="BT55" s="887"/>
      <c r="BU55" s="596" t="str">
        <f>IF($BU$17=0,"",$BU$17)</f>
        <v/>
      </c>
      <c r="BV55" s="597"/>
      <c r="BW55" s="597"/>
      <c r="BX55" s="597"/>
      <c r="BY55" s="597"/>
      <c r="BZ55" s="597"/>
      <c r="CA55" s="597"/>
      <c r="CB55" s="597"/>
      <c r="CC55" s="597"/>
      <c r="CD55" s="746"/>
      <c r="CE55" s="597" t="str">
        <f>IF($CE$17=0,"",$CE$17)</f>
        <v/>
      </c>
      <c r="CF55" s="597"/>
      <c r="CG55" s="897" t="s">
        <v>445</v>
      </c>
      <c r="CH55" s="897"/>
      <c r="CI55" s="897"/>
      <c r="CJ55" s="897"/>
      <c r="CK55" s="897"/>
      <c r="CL55" s="897"/>
      <c r="CM55" s="897"/>
      <c r="CN55" s="898"/>
      <c r="CO55" s="891" t="s">
        <v>4</v>
      </c>
      <c r="CP55" s="892"/>
      <c r="CQ55" s="892"/>
      <c r="CR55" s="892"/>
      <c r="CS55" s="892"/>
      <c r="CT55" s="892"/>
      <c r="CU55" s="892"/>
      <c r="CV55" s="892"/>
      <c r="CW55" s="892"/>
      <c r="CX55" s="893"/>
      <c r="CY55" s="52"/>
      <c r="CZ55" s="178"/>
      <c r="DA55" s="178"/>
      <c r="DB55" s="178"/>
      <c r="DC55" s="178"/>
      <c r="DD55" s="178"/>
      <c r="DE55" s="178"/>
      <c r="DF55" s="178"/>
      <c r="DG55" s="178"/>
      <c r="DH55" s="178"/>
      <c r="DI55" s="178"/>
      <c r="DJ55" s="178"/>
      <c r="DK55" s="178"/>
      <c r="DL55" s="178"/>
      <c r="DM55" s="178"/>
      <c r="DN55" s="178"/>
      <c r="DO55" s="178"/>
      <c r="DP55" s="178"/>
      <c r="DQ55" s="178"/>
      <c r="DR55" s="178"/>
      <c r="DS55" s="178"/>
      <c r="DT55" s="178"/>
      <c r="DU55" s="178"/>
      <c r="DV55" s="178"/>
      <c r="DW55" s="178"/>
      <c r="DX55" s="178"/>
      <c r="DY55" s="178"/>
      <c r="DZ55" s="178"/>
      <c r="EA55" s="178"/>
      <c r="EB55" s="178"/>
      <c r="EC55" s="178"/>
      <c r="ED55" s="178"/>
      <c r="EE55" s="178"/>
      <c r="EF55" s="178"/>
      <c r="EG55" s="178"/>
      <c r="EH55" s="178"/>
      <c r="EI55" s="178"/>
      <c r="EJ55" s="178"/>
      <c r="EK55" s="178"/>
      <c r="EL55" s="178"/>
      <c r="EM55" s="178"/>
      <c r="EN55" s="178"/>
      <c r="EO55" s="178"/>
      <c r="EP55" s="178"/>
      <c r="EQ55" s="178"/>
      <c r="ER55" s="178"/>
      <c r="ES55" s="178"/>
      <c r="ET55" s="170"/>
      <c r="EU55" s="170"/>
      <c r="EV55" s="170"/>
      <c r="EW55" s="170"/>
      <c r="EX55" s="170"/>
      <c r="EY55" s="170"/>
      <c r="EZ55" s="170"/>
      <c r="FA55" s="170"/>
    </row>
    <row r="56" spans="1:164" ht="15.75" customHeight="1" x14ac:dyDescent="0.15">
      <c r="A56" s="178"/>
      <c r="B56" s="178"/>
      <c r="C56" s="178"/>
      <c r="D56" s="178"/>
      <c r="E56" s="178"/>
      <c r="F56" s="178"/>
      <c r="G56" s="178"/>
      <c r="H56" s="51"/>
      <c r="I56" s="741"/>
      <c r="J56" s="620"/>
      <c r="K56" s="620"/>
      <c r="L56" s="620"/>
      <c r="M56" s="620"/>
      <c r="N56" s="620"/>
      <c r="O56" s="620"/>
      <c r="P56" s="748"/>
      <c r="Q56" s="745"/>
      <c r="R56" s="620"/>
      <c r="S56" s="620"/>
      <c r="T56" s="620"/>
      <c r="U56" s="620"/>
      <c r="V56" s="620"/>
      <c r="W56" s="62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0"/>
      <c r="AY56" s="790"/>
      <c r="AZ56" s="790"/>
      <c r="BA56" s="790"/>
      <c r="BB56" s="864"/>
      <c r="BC56" s="888"/>
      <c r="BD56" s="889"/>
      <c r="BE56" s="889"/>
      <c r="BF56" s="889"/>
      <c r="BG56" s="889"/>
      <c r="BH56" s="889"/>
      <c r="BI56" s="889"/>
      <c r="BJ56" s="889"/>
      <c r="BK56" s="889"/>
      <c r="BL56" s="889"/>
      <c r="BM56" s="889"/>
      <c r="BN56" s="889"/>
      <c r="BO56" s="889"/>
      <c r="BP56" s="889"/>
      <c r="BQ56" s="889"/>
      <c r="BR56" s="889"/>
      <c r="BS56" s="889"/>
      <c r="BT56" s="890"/>
      <c r="BU56" s="745"/>
      <c r="BV56" s="620"/>
      <c r="BW56" s="620"/>
      <c r="BX56" s="620"/>
      <c r="BY56" s="620"/>
      <c r="BZ56" s="620"/>
      <c r="CA56" s="620"/>
      <c r="CB56" s="620"/>
      <c r="CC56" s="620"/>
      <c r="CD56" s="748"/>
      <c r="CE56" s="620" t="str">
        <f>IF($CE$18=0,"",$CE$18)</f>
        <v/>
      </c>
      <c r="CF56" s="620"/>
      <c r="CG56" s="772" t="s">
        <v>446</v>
      </c>
      <c r="CH56" s="772"/>
      <c r="CI56" s="772"/>
      <c r="CJ56" s="772"/>
      <c r="CK56" s="772"/>
      <c r="CL56" s="772"/>
      <c r="CM56" s="772"/>
      <c r="CN56" s="899"/>
      <c r="CO56" s="894" t="str">
        <f>IF($CO$18=0,"",$CO$18)</f>
        <v/>
      </c>
      <c r="CP56" s="895"/>
      <c r="CQ56" s="895"/>
      <c r="CR56" s="895"/>
      <c r="CS56" s="895"/>
      <c r="CT56" s="895"/>
      <c r="CU56" s="895"/>
      <c r="CV56" s="895"/>
      <c r="CW56" s="620" t="s">
        <v>69</v>
      </c>
      <c r="CX56" s="896"/>
      <c r="CY56" s="52"/>
      <c r="CZ56" s="178"/>
      <c r="DA56" s="178"/>
      <c r="DB56" s="178"/>
      <c r="DC56" s="178"/>
      <c r="DD56" s="178"/>
      <c r="DE56" s="178"/>
      <c r="DF56" s="178"/>
      <c r="DG56" s="178"/>
      <c r="DH56" s="178"/>
      <c r="DI56" s="178"/>
      <c r="DJ56" s="178"/>
      <c r="DK56" s="178"/>
      <c r="DL56" s="178"/>
      <c r="DM56" s="178"/>
      <c r="DN56" s="178"/>
      <c r="DO56" s="178"/>
      <c r="DP56" s="178"/>
      <c r="DQ56" s="178"/>
      <c r="DR56" s="178"/>
      <c r="DS56" s="178"/>
      <c r="DT56" s="178"/>
      <c r="DU56" s="178"/>
      <c r="DV56" s="178"/>
      <c r="DW56" s="178"/>
      <c r="DX56" s="178"/>
      <c r="DY56" s="178"/>
      <c r="DZ56" s="178"/>
      <c r="EA56" s="178"/>
      <c r="EB56" s="178"/>
      <c r="EC56" s="178"/>
      <c r="ED56" s="178"/>
      <c r="EE56" s="178"/>
      <c r="EF56" s="178"/>
      <c r="EG56" s="178"/>
      <c r="EH56" s="178"/>
      <c r="EI56" s="178"/>
      <c r="EJ56" s="178"/>
      <c r="EK56" s="178"/>
      <c r="EL56" s="178"/>
      <c r="EM56" s="178"/>
      <c r="EN56" s="178"/>
      <c r="EO56" s="178"/>
      <c r="EP56" s="178"/>
      <c r="EQ56" s="178"/>
      <c r="ER56" s="178"/>
      <c r="ES56" s="178"/>
      <c r="ET56" s="170"/>
      <c r="EU56" s="170"/>
      <c r="EV56" s="170"/>
      <c r="EW56" s="170"/>
      <c r="EX56" s="170"/>
      <c r="EY56" s="170"/>
      <c r="EZ56" s="170"/>
      <c r="FA56" s="170"/>
    </row>
    <row r="57" spans="1:164" ht="15.75" customHeight="1" x14ac:dyDescent="0.15">
      <c r="A57" s="178"/>
      <c r="B57" s="178"/>
      <c r="C57" s="178"/>
      <c r="D57" s="178"/>
      <c r="E57" s="178"/>
      <c r="F57" s="178"/>
      <c r="G57" s="178"/>
      <c r="H57" s="51"/>
      <c r="I57" s="666" t="s">
        <v>478</v>
      </c>
      <c r="J57" s="865"/>
      <c r="K57" s="865"/>
      <c r="L57" s="865"/>
      <c r="M57" s="865"/>
      <c r="N57" s="865"/>
      <c r="O57" s="865"/>
      <c r="P57" s="865"/>
      <c r="Q57" s="865"/>
      <c r="R57" s="865"/>
      <c r="S57" s="865"/>
      <c r="T57" s="865"/>
      <c r="U57" s="865"/>
      <c r="V57" s="865"/>
      <c r="W57" s="865"/>
      <c r="X57" s="866"/>
      <c r="Y57" s="647" t="s">
        <v>479</v>
      </c>
      <c r="Z57" s="647"/>
      <c r="AA57" s="647"/>
      <c r="AB57" s="647"/>
      <c r="AC57" s="647"/>
      <c r="AD57" s="647"/>
      <c r="AE57" s="647"/>
      <c r="AF57" s="647"/>
      <c r="AG57" s="647"/>
      <c r="AH57" s="647"/>
      <c r="AI57" s="647"/>
      <c r="AJ57" s="647"/>
      <c r="AK57" s="647"/>
      <c r="AL57" s="647"/>
      <c r="AM57" s="647"/>
      <c r="AN57" s="651" t="s">
        <v>480</v>
      </c>
      <c r="AO57" s="865"/>
      <c r="AP57" s="865"/>
      <c r="AQ57" s="865"/>
      <c r="AR57" s="865"/>
      <c r="AS57" s="865"/>
      <c r="AT57" s="865"/>
      <c r="AU57" s="865"/>
      <c r="AV57" s="865"/>
      <c r="AW57" s="865"/>
      <c r="AX57" s="865"/>
      <c r="AY57" s="865"/>
      <c r="AZ57" s="865"/>
      <c r="BA57" s="865"/>
      <c r="BB57" s="865"/>
      <c r="BC57" s="786" t="s">
        <v>473</v>
      </c>
      <c r="BD57" s="604"/>
      <c r="BE57" s="604"/>
      <c r="BF57" s="604"/>
      <c r="BG57" s="604"/>
      <c r="BH57" s="604"/>
      <c r="BI57" s="604"/>
      <c r="BJ57" s="604"/>
      <c r="BK57" s="605"/>
      <c r="BL57" s="603" t="s">
        <v>472</v>
      </c>
      <c r="BM57" s="597"/>
      <c r="BN57" s="597"/>
      <c r="BO57" s="597"/>
      <c r="BP57" s="597"/>
      <c r="BQ57" s="597"/>
      <c r="BR57" s="597"/>
      <c r="BS57" s="597"/>
      <c r="BT57" s="746"/>
      <c r="BU57" s="604" t="s">
        <v>471</v>
      </c>
      <c r="BV57" s="604"/>
      <c r="BW57" s="604"/>
      <c r="BX57" s="604"/>
      <c r="BY57" s="604"/>
      <c r="BZ57" s="604"/>
      <c r="CA57" s="604"/>
      <c r="CB57" s="604"/>
      <c r="CC57" s="605"/>
      <c r="CD57" s="651" t="s">
        <v>476</v>
      </c>
      <c r="CE57" s="647"/>
      <c r="CF57" s="647"/>
      <c r="CG57" s="647"/>
      <c r="CH57" s="647"/>
      <c r="CI57" s="647"/>
      <c r="CJ57" s="647"/>
      <c r="CK57" s="647"/>
      <c r="CL57" s="647"/>
      <c r="CM57" s="647"/>
      <c r="CN57" s="647"/>
      <c r="CO57" s="647"/>
      <c r="CP57" s="647"/>
      <c r="CQ57" s="647"/>
      <c r="CR57" s="647"/>
      <c r="CS57" s="647"/>
      <c r="CT57" s="647"/>
      <c r="CU57" s="647"/>
      <c r="CV57" s="647"/>
      <c r="CW57" s="647"/>
      <c r="CX57" s="648"/>
      <c r="CY57" s="52"/>
      <c r="CZ57" s="178"/>
      <c r="DA57" s="178"/>
      <c r="DB57" s="178"/>
      <c r="DC57" s="178"/>
      <c r="DD57" s="178"/>
      <c r="DE57" s="178"/>
      <c r="DF57" s="178"/>
      <c r="DG57" s="178"/>
      <c r="DH57" s="178"/>
      <c r="DI57" s="178"/>
      <c r="DJ57" s="178"/>
      <c r="DK57" s="178"/>
      <c r="DL57" s="178"/>
      <c r="DM57" s="178"/>
      <c r="DN57" s="178"/>
      <c r="DO57" s="178"/>
      <c r="DP57" s="178"/>
      <c r="DQ57" s="178"/>
      <c r="DR57" s="178"/>
      <c r="DS57" s="178"/>
      <c r="DT57" s="178"/>
      <c r="DU57" s="178"/>
      <c r="DV57" s="178"/>
      <c r="DW57" s="178"/>
      <c r="DX57" s="178"/>
      <c r="DY57" s="178"/>
      <c r="DZ57" s="178"/>
      <c r="EA57" s="178"/>
      <c r="EB57" s="178"/>
      <c r="EC57" s="178"/>
      <c r="ED57" s="178"/>
      <c r="EE57" s="178"/>
      <c r="EF57" s="178"/>
      <c r="EG57" s="178"/>
      <c r="EH57" s="178"/>
      <c r="EI57" s="178"/>
      <c r="EJ57" s="178"/>
      <c r="EK57" s="178"/>
      <c r="EL57" s="178"/>
      <c r="EM57" s="178"/>
      <c r="EN57" s="178"/>
      <c r="EO57" s="178"/>
      <c r="EP57" s="178"/>
      <c r="EQ57" s="178"/>
      <c r="ER57" s="178"/>
      <c r="ES57" s="178"/>
      <c r="ET57" s="170"/>
      <c r="EU57" s="170"/>
      <c r="EV57" s="170"/>
      <c r="EW57" s="170"/>
      <c r="EX57" s="170"/>
      <c r="EY57" s="170"/>
      <c r="EZ57" s="170"/>
      <c r="FA57" s="170"/>
    </row>
    <row r="58" spans="1:164" ht="15.75" customHeight="1" x14ac:dyDescent="0.15">
      <c r="A58" s="178"/>
      <c r="B58" s="178"/>
      <c r="C58" s="178"/>
      <c r="D58" s="178"/>
      <c r="E58" s="178"/>
      <c r="F58" s="178"/>
      <c r="G58" s="178"/>
      <c r="H58" s="51"/>
      <c r="I58" s="862" t="s">
        <v>72</v>
      </c>
      <c r="J58" s="861"/>
      <c r="K58" s="861"/>
      <c r="L58" s="867" t="s">
        <v>52</v>
      </c>
      <c r="M58" s="867"/>
      <c r="N58" s="867"/>
      <c r="O58" s="867"/>
      <c r="P58" s="867"/>
      <c r="Q58" s="867"/>
      <c r="R58" s="867"/>
      <c r="S58" s="867"/>
      <c r="T58" s="867"/>
      <c r="U58" s="867"/>
      <c r="V58" s="867"/>
      <c r="W58" s="867"/>
      <c r="X58" s="868"/>
      <c r="Y58" s="861" t="str">
        <f>IF($Y$20=0,"",$Y$20)</f>
        <v/>
      </c>
      <c r="Z58" s="861"/>
      <c r="AA58" s="861"/>
      <c r="AB58" s="861"/>
      <c r="AC58" s="861"/>
      <c r="AD58" s="861"/>
      <c r="AE58" s="861"/>
      <c r="AF58" s="861"/>
      <c r="AG58" s="861"/>
      <c r="AH58" s="861"/>
      <c r="AI58" s="861"/>
      <c r="AJ58" s="861"/>
      <c r="AK58" s="861"/>
      <c r="AL58" s="861"/>
      <c r="AM58" s="861"/>
      <c r="AN58" s="927" t="str">
        <f>IF($AN$20=0,"",$AN$20)</f>
        <v/>
      </c>
      <c r="AO58" s="861"/>
      <c r="AP58" s="861"/>
      <c r="AQ58" s="861"/>
      <c r="AR58" s="861"/>
      <c r="AS58" s="861"/>
      <c r="AT58" s="861"/>
      <c r="AU58" s="861"/>
      <c r="AV58" s="861"/>
      <c r="AW58" s="861"/>
      <c r="AX58" s="861"/>
      <c r="AY58" s="861"/>
      <c r="AZ58" s="861"/>
      <c r="BA58" s="861"/>
      <c r="BB58" s="861"/>
      <c r="BC58" s="884"/>
      <c r="BD58" s="607"/>
      <c r="BE58" s="607"/>
      <c r="BF58" s="607"/>
      <c r="BG58" s="607"/>
      <c r="BH58" s="607"/>
      <c r="BI58" s="607"/>
      <c r="BJ58" s="607"/>
      <c r="BK58" s="608"/>
      <c r="BL58" s="745"/>
      <c r="BM58" s="620"/>
      <c r="BN58" s="620"/>
      <c r="BO58" s="620"/>
      <c r="BP58" s="620"/>
      <c r="BQ58" s="620"/>
      <c r="BR58" s="620"/>
      <c r="BS58" s="620"/>
      <c r="BT58" s="748"/>
      <c r="BU58" s="607"/>
      <c r="BV58" s="607"/>
      <c r="BW58" s="607"/>
      <c r="BX58" s="607"/>
      <c r="BY58" s="607"/>
      <c r="BZ58" s="607"/>
      <c r="CA58" s="607"/>
      <c r="CB58" s="607"/>
      <c r="CC58" s="608"/>
      <c r="CD58" s="602" t="s">
        <v>30</v>
      </c>
      <c r="CE58" s="586"/>
      <c r="CF58" s="586"/>
      <c r="CG58" s="586"/>
      <c r="CH58" s="586"/>
      <c r="CI58" s="150" t="s">
        <v>71</v>
      </c>
      <c r="CJ58" s="678" t="str">
        <f>IF($CJ$20=0,"",$CJ$20)</f>
        <v>令和　　年　　月　　日</v>
      </c>
      <c r="CK58" s="678"/>
      <c r="CL58" s="678"/>
      <c r="CM58" s="678"/>
      <c r="CN58" s="678"/>
      <c r="CO58" s="678"/>
      <c r="CP58" s="678"/>
      <c r="CQ58" s="678"/>
      <c r="CR58" s="678"/>
      <c r="CS58" s="678"/>
      <c r="CT58" s="678"/>
      <c r="CU58" s="678"/>
      <c r="CV58" s="678"/>
      <c r="CW58" s="678"/>
      <c r="CX58" s="679"/>
      <c r="CY58" s="52"/>
      <c r="CZ58" s="178"/>
      <c r="DA58" s="178"/>
      <c r="DB58" s="178"/>
      <c r="DC58" s="178"/>
      <c r="DD58" s="178"/>
      <c r="DE58" s="178"/>
      <c r="DF58" s="178"/>
      <c r="DG58" s="178"/>
      <c r="DH58" s="178"/>
      <c r="DI58" s="178"/>
      <c r="DJ58" s="178"/>
      <c r="DK58" s="178"/>
      <c r="DL58" s="178"/>
      <c r="DM58" s="178"/>
      <c r="DN58" s="178"/>
      <c r="DO58" s="178"/>
      <c r="DP58" s="178"/>
      <c r="DQ58" s="178"/>
      <c r="DR58" s="178"/>
      <c r="DS58" s="178"/>
      <c r="DT58" s="178"/>
      <c r="DU58" s="178"/>
      <c r="DV58" s="178"/>
      <c r="DW58" s="178"/>
      <c r="DX58" s="178"/>
      <c r="DY58" s="178"/>
      <c r="DZ58" s="178"/>
      <c r="EA58" s="178"/>
      <c r="EB58" s="178"/>
      <c r="EC58" s="178"/>
      <c r="ED58" s="178"/>
      <c r="EE58" s="178"/>
      <c r="EF58" s="178"/>
      <c r="EG58" s="178"/>
      <c r="EH58" s="178"/>
      <c r="EI58" s="178"/>
      <c r="EJ58" s="178"/>
      <c r="EK58" s="178"/>
      <c r="EL58" s="178"/>
      <c r="EM58" s="178"/>
      <c r="EN58" s="178"/>
      <c r="EO58" s="178"/>
      <c r="EP58" s="178"/>
      <c r="EQ58" s="178"/>
      <c r="ER58" s="178"/>
      <c r="ES58" s="178"/>
      <c r="ET58" s="170"/>
      <c r="EU58" s="170"/>
      <c r="EV58" s="170"/>
      <c r="EW58" s="170"/>
      <c r="EX58" s="170"/>
      <c r="EY58" s="170"/>
      <c r="EZ58" s="170"/>
      <c r="FA58" s="170"/>
    </row>
    <row r="59" spans="1:164" ht="15.75" customHeight="1" x14ac:dyDescent="0.15">
      <c r="A59" s="178"/>
      <c r="B59" s="178"/>
      <c r="C59" s="178"/>
      <c r="D59" s="178"/>
      <c r="E59" s="178"/>
      <c r="F59" s="178"/>
      <c r="G59" s="178"/>
      <c r="H59" s="51"/>
      <c r="I59" s="870" t="s">
        <v>73</v>
      </c>
      <c r="J59" s="598"/>
      <c r="K59" s="598"/>
      <c r="L59" s="622" t="s">
        <v>53</v>
      </c>
      <c r="M59" s="622"/>
      <c r="N59" s="622"/>
      <c r="O59" s="622"/>
      <c r="P59" s="622"/>
      <c r="Q59" s="622"/>
      <c r="R59" s="622"/>
      <c r="S59" s="622"/>
      <c r="T59" s="622"/>
      <c r="U59" s="622"/>
      <c r="V59" s="622"/>
      <c r="W59" s="622"/>
      <c r="X59" s="729"/>
      <c r="Y59" s="928" t="str">
        <f>IF($Y$21=0,"",$Y$21)</f>
        <v/>
      </c>
      <c r="Z59" s="928"/>
      <c r="AA59" s="928"/>
      <c r="AB59" s="928"/>
      <c r="AC59" s="928"/>
      <c r="AD59" s="928"/>
      <c r="AE59" s="928"/>
      <c r="AF59" s="928"/>
      <c r="AG59" s="928"/>
      <c r="AH59" s="928"/>
      <c r="AI59" s="928"/>
      <c r="AJ59" s="928"/>
      <c r="AK59" s="598" t="s">
        <v>74</v>
      </c>
      <c r="AL59" s="598"/>
      <c r="AM59" s="598"/>
      <c r="AN59" s="929" t="str">
        <f>IF($AN$21=0,"",$AN$21)</f>
        <v/>
      </c>
      <c r="AO59" s="928"/>
      <c r="AP59" s="928"/>
      <c r="AQ59" s="928"/>
      <c r="AR59" s="928"/>
      <c r="AS59" s="928"/>
      <c r="AT59" s="928"/>
      <c r="AU59" s="928"/>
      <c r="AV59" s="928"/>
      <c r="AW59" s="928"/>
      <c r="AX59" s="928"/>
      <c r="AY59" s="928"/>
      <c r="AZ59" s="598" t="s">
        <v>74</v>
      </c>
      <c r="BA59" s="598"/>
      <c r="BB59" s="598"/>
      <c r="BC59" s="666" t="str">
        <f>IF($BC$21=0,"",$BC$21)</f>
        <v/>
      </c>
      <c r="BD59" s="647"/>
      <c r="BE59" s="647" t="s">
        <v>168</v>
      </c>
      <c r="BF59" s="647"/>
      <c r="BG59" s="183" t="s">
        <v>70</v>
      </c>
      <c r="BH59" s="647" t="str">
        <f>IF($BH$21=0,"",$BH$21)</f>
        <v/>
      </c>
      <c r="BI59" s="647"/>
      <c r="BJ59" s="647" t="s">
        <v>169</v>
      </c>
      <c r="BK59" s="652"/>
      <c r="BL59" s="651" t="str">
        <f>IF($BL$21=0,"",$BL$21)</f>
        <v/>
      </c>
      <c r="BM59" s="647"/>
      <c r="BN59" s="647" t="s">
        <v>168</v>
      </c>
      <c r="BO59" s="647"/>
      <c r="BP59" s="183" t="s">
        <v>70</v>
      </c>
      <c r="BQ59" s="647" t="str">
        <f>IF($BQ$21=0,"",$BQ$21)</f>
        <v/>
      </c>
      <c r="BR59" s="647"/>
      <c r="BS59" s="647" t="s">
        <v>169</v>
      </c>
      <c r="BT59" s="652"/>
      <c r="BU59" s="647" t="str">
        <f>IF($BU$21=0,"",$BU$21)</f>
        <v/>
      </c>
      <c r="BV59" s="647"/>
      <c r="BW59" s="647" t="s">
        <v>168</v>
      </c>
      <c r="BX59" s="647"/>
      <c r="BY59" s="183" t="s">
        <v>70</v>
      </c>
      <c r="BZ59" s="647" t="str">
        <f>IF($BZ$21=0,"",$BZ$21)</f>
        <v/>
      </c>
      <c r="CA59" s="647"/>
      <c r="CB59" s="647" t="s">
        <v>169</v>
      </c>
      <c r="CC59" s="652"/>
      <c r="CD59" s="602" t="s">
        <v>31</v>
      </c>
      <c r="CE59" s="586"/>
      <c r="CF59" s="586"/>
      <c r="CG59" s="586"/>
      <c r="CH59" s="586"/>
      <c r="CI59" s="150" t="s">
        <v>71</v>
      </c>
      <c r="CJ59" s="676" t="str">
        <f>IF($CJ$21=0,"",$CJ$21)</f>
        <v>令和　　年　　月　　日</v>
      </c>
      <c r="CK59" s="676"/>
      <c r="CL59" s="676"/>
      <c r="CM59" s="676"/>
      <c r="CN59" s="676"/>
      <c r="CO59" s="676"/>
      <c r="CP59" s="676"/>
      <c r="CQ59" s="676"/>
      <c r="CR59" s="676"/>
      <c r="CS59" s="676"/>
      <c r="CT59" s="676"/>
      <c r="CU59" s="676"/>
      <c r="CV59" s="676"/>
      <c r="CW59" s="676"/>
      <c r="CX59" s="677"/>
      <c r="CY59" s="52"/>
      <c r="CZ59" s="178"/>
      <c r="DA59" s="178"/>
      <c r="DB59" s="178"/>
      <c r="DC59" s="178"/>
      <c r="DD59" s="178"/>
      <c r="DE59" s="178"/>
      <c r="DF59" s="178"/>
      <c r="DG59" s="178"/>
      <c r="DH59" s="178"/>
      <c r="DI59" s="178"/>
      <c r="DJ59" s="178"/>
      <c r="DK59" s="178"/>
      <c r="DL59" s="178"/>
      <c r="DM59" s="178"/>
      <c r="DN59" s="178"/>
      <c r="DO59" s="178"/>
      <c r="DP59" s="178"/>
      <c r="DQ59" s="178"/>
      <c r="DR59" s="178"/>
      <c r="DS59" s="178"/>
      <c r="DT59" s="178"/>
      <c r="DU59" s="178"/>
      <c r="DV59" s="178"/>
      <c r="DW59" s="178"/>
      <c r="DX59" s="178"/>
      <c r="DY59" s="178"/>
      <c r="DZ59" s="178"/>
      <c r="EA59" s="178"/>
      <c r="EB59" s="178"/>
      <c r="EC59" s="178"/>
      <c r="ED59" s="178"/>
      <c r="EE59" s="178"/>
      <c r="EF59" s="178"/>
      <c r="EG59" s="178"/>
      <c r="EH59" s="178"/>
      <c r="EI59" s="178"/>
      <c r="EJ59" s="178"/>
      <c r="EK59" s="178"/>
      <c r="EL59" s="178"/>
      <c r="EM59" s="178"/>
      <c r="EN59" s="178"/>
      <c r="EO59" s="178"/>
      <c r="EP59" s="178"/>
      <c r="EQ59" s="178"/>
      <c r="ER59" s="178"/>
      <c r="ES59" s="178"/>
      <c r="ET59" s="170"/>
      <c r="EU59" s="170"/>
      <c r="EV59" s="170"/>
      <c r="EW59" s="170"/>
      <c r="EX59" s="170"/>
      <c r="EY59" s="170"/>
      <c r="EZ59" s="170"/>
      <c r="FA59" s="170"/>
    </row>
    <row r="60" spans="1:164" ht="15.75" customHeight="1" x14ac:dyDescent="0.15">
      <c r="A60" s="178"/>
      <c r="B60" s="178"/>
      <c r="C60" s="178"/>
      <c r="D60" s="178"/>
      <c r="E60" s="178"/>
      <c r="F60" s="178"/>
      <c r="G60" s="178"/>
      <c r="H60" s="51"/>
      <c r="I60" s="862" t="s">
        <v>75</v>
      </c>
      <c r="J60" s="861"/>
      <c r="K60" s="861"/>
      <c r="L60" s="867" t="s">
        <v>54</v>
      </c>
      <c r="M60" s="867"/>
      <c r="N60" s="867"/>
      <c r="O60" s="867"/>
      <c r="P60" s="867"/>
      <c r="Q60" s="867"/>
      <c r="R60" s="867"/>
      <c r="S60" s="867"/>
      <c r="T60" s="867"/>
      <c r="U60" s="867"/>
      <c r="V60" s="867"/>
      <c r="W60" s="867"/>
      <c r="X60" s="868"/>
      <c r="Y60" s="861" t="str">
        <f>IF($Y$22=0,"",$Y$22)</f>
        <v/>
      </c>
      <c r="Z60" s="861"/>
      <c r="AA60" s="861"/>
      <c r="AB60" s="861"/>
      <c r="AC60" s="861"/>
      <c r="AD60" s="861"/>
      <c r="AE60" s="861"/>
      <c r="AF60" s="861"/>
      <c r="AG60" s="861"/>
      <c r="AH60" s="861"/>
      <c r="AI60" s="861"/>
      <c r="AJ60" s="861"/>
      <c r="AK60" s="861"/>
      <c r="AL60" s="861"/>
      <c r="AM60" s="861"/>
      <c r="AN60" s="927" t="str">
        <f>IF($AN$22=0,"",$AN$22)</f>
        <v/>
      </c>
      <c r="AO60" s="861"/>
      <c r="AP60" s="861"/>
      <c r="AQ60" s="861"/>
      <c r="AR60" s="861"/>
      <c r="AS60" s="861"/>
      <c r="AT60" s="861"/>
      <c r="AU60" s="861"/>
      <c r="AV60" s="861"/>
      <c r="AW60" s="861"/>
      <c r="AX60" s="861"/>
      <c r="AY60" s="861"/>
      <c r="AZ60" s="861"/>
      <c r="BA60" s="861"/>
      <c r="BB60" s="861"/>
      <c r="BC60" s="666" t="s">
        <v>474</v>
      </c>
      <c r="BD60" s="647"/>
      <c r="BE60" s="647"/>
      <c r="BF60" s="647"/>
      <c r="BG60" s="647"/>
      <c r="BH60" s="647"/>
      <c r="BI60" s="647"/>
      <c r="BJ60" s="647"/>
      <c r="BK60" s="647"/>
      <c r="BL60" s="647"/>
      <c r="BM60" s="647"/>
      <c r="BN60" s="647"/>
      <c r="BO60" s="647"/>
      <c r="BP60" s="647"/>
      <c r="BQ60" s="647"/>
      <c r="BR60" s="647"/>
      <c r="BS60" s="647"/>
      <c r="BT60" s="647"/>
      <c r="BU60" s="647"/>
      <c r="BV60" s="647"/>
      <c r="BW60" s="647"/>
      <c r="BX60" s="647"/>
      <c r="BY60" s="647"/>
      <c r="BZ60" s="647"/>
      <c r="CA60" s="651" t="s">
        <v>475</v>
      </c>
      <c r="CB60" s="647"/>
      <c r="CC60" s="647"/>
      <c r="CD60" s="647"/>
      <c r="CE60" s="647"/>
      <c r="CF60" s="647"/>
      <c r="CG60" s="647"/>
      <c r="CH60" s="647"/>
      <c r="CI60" s="647"/>
      <c r="CJ60" s="647"/>
      <c r="CK60" s="647"/>
      <c r="CL60" s="647"/>
      <c r="CM60" s="647"/>
      <c r="CN60" s="647"/>
      <c r="CO60" s="647"/>
      <c r="CP60" s="647"/>
      <c r="CQ60" s="647"/>
      <c r="CR60" s="647"/>
      <c r="CS60" s="647"/>
      <c r="CT60" s="647"/>
      <c r="CU60" s="647"/>
      <c r="CV60" s="647"/>
      <c r="CW60" s="647"/>
      <c r="CX60" s="648"/>
      <c r="CY60" s="52"/>
      <c r="CZ60" s="178"/>
      <c r="DA60" s="178"/>
      <c r="DB60" s="178"/>
      <c r="DC60" s="178"/>
      <c r="DD60" s="178"/>
      <c r="DE60" s="178"/>
      <c r="DF60" s="178"/>
      <c r="DG60" s="178"/>
      <c r="DH60" s="178"/>
      <c r="DI60" s="178"/>
      <c r="DJ60" s="178"/>
      <c r="DK60" s="178"/>
      <c r="DL60" s="178"/>
      <c r="DM60" s="178"/>
      <c r="DN60" s="178"/>
      <c r="DO60" s="178"/>
      <c r="DP60" s="178"/>
      <c r="DQ60" s="178"/>
      <c r="DR60" s="178"/>
      <c r="DS60" s="178"/>
      <c r="DT60" s="178"/>
      <c r="DU60" s="178"/>
      <c r="DV60" s="178"/>
      <c r="DW60" s="178"/>
      <c r="DX60" s="178"/>
      <c r="DY60" s="178"/>
      <c r="DZ60" s="178"/>
      <c r="EA60" s="178"/>
      <c r="EB60" s="178"/>
      <c r="EC60" s="178"/>
      <c r="ED60" s="178"/>
      <c r="EE60" s="178"/>
      <c r="EF60" s="178"/>
      <c r="EG60" s="178"/>
      <c r="EH60" s="178"/>
      <c r="EI60" s="178"/>
      <c r="EJ60" s="178"/>
      <c r="EK60" s="178"/>
      <c r="EL60" s="178"/>
      <c r="EM60" s="178"/>
      <c r="EN60" s="178"/>
      <c r="EO60" s="178"/>
      <c r="EP60" s="178"/>
      <c r="EQ60" s="178"/>
      <c r="ER60" s="178"/>
      <c r="ES60" s="178"/>
      <c r="ET60" s="170"/>
      <c r="EU60" s="170"/>
      <c r="EV60" s="170"/>
      <c r="EW60" s="170"/>
      <c r="EX60" s="170"/>
      <c r="EY60" s="170"/>
      <c r="EZ60" s="170"/>
      <c r="FA60" s="170"/>
    </row>
    <row r="61" spans="1:164" ht="15.75" customHeight="1" x14ac:dyDescent="0.15">
      <c r="A61" s="178"/>
      <c r="B61" s="178"/>
      <c r="C61" s="178"/>
      <c r="D61" s="178"/>
      <c r="E61" s="178"/>
      <c r="F61" s="178"/>
      <c r="G61" s="178"/>
      <c r="H61" s="51"/>
      <c r="I61" s="870" t="s">
        <v>76</v>
      </c>
      <c r="J61" s="598"/>
      <c r="K61" s="598"/>
      <c r="L61" s="622" t="s">
        <v>62</v>
      </c>
      <c r="M61" s="622"/>
      <c r="N61" s="622"/>
      <c r="O61" s="622"/>
      <c r="P61" s="622"/>
      <c r="Q61" s="622"/>
      <c r="R61" s="622"/>
      <c r="S61" s="622"/>
      <c r="T61" s="622"/>
      <c r="U61" s="622"/>
      <c r="V61" s="622"/>
      <c r="W61" s="622"/>
      <c r="X61" s="729"/>
      <c r="Y61" s="598" t="str">
        <f>IF($Y$23=0,"",$Y$23)</f>
        <v/>
      </c>
      <c r="Z61" s="598"/>
      <c r="AA61" s="598"/>
      <c r="AB61" s="598"/>
      <c r="AC61" s="598"/>
      <c r="AD61" s="598"/>
      <c r="AE61" s="598"/>
      <c r="AF61" s="598"/>
      <c r="AG61" s="598"/>
      <c r="AH61" s="598"/>
      <c r="AI61" s="598"/>
      <c r="AJ61" s="598"/>
      <c r="AK61" s="598"/>
      <c r="AL61" s="598"/>
      <c r="AM61" s="598"/>
      <c r="AN61" s="760" t="str">
        <f>IF($AN$23=0,"",$AN$23)</f>
        <v/>
      </c>
      <c r="AO61" s="598"/>
      <c r="AP61" s="598"/>
      <c r="AQ61" s="598"/>
      <c r="AR61" s="598"/>
      <c r="AS61" s="598"/>
      <c r="AT61" s="598"/>
      <c r="AU61" s="598"/>
      <c r="AV61" s="598"/>
      <c r="AW61" s="598"/>
      <c r="AX61" s="598"/>
      <c r="AY61" s="598"/>
      <c r="AZ61" s="598"/>
      <c r="BA61" s="598"/>
      <c r="BB61" s="598"/>
      <c r="BC61" s="666" t="s">
        <v>12</v>
      </c>
      <c r="BD61" s="647"/>
      <c r="BE61" s="647"/>
      <c r="BF61" s="647"/>
      <c r="BG61" s="647"/>
      <c r="BH61" s="647"/>
      <c r="BI61" s="647"/>
      <c r="BJ61" s="647"/>
      <c r="BK61" s="647"/>
      <c r="BL61" s="647"/>
      <c r="BM61" s="647"/>
      <c r="BN61" s="652"/>
      <c r="BO61" s="647" t="s">
        <v>13</v>
      </c>
      <c r="BP61" s="647"/>
      <c r="BQ61" s="647"/>
      <c r="BR61" s="647"/>
      <c r="BS61" s="647"/>
      <c r="BT61" s="647"/>
      <c r="BU61" s="647"/>
      <c r="BV61" s="647"/>
      <c r="BW61" s="647"/>
      <c r="BX61" s="647"/>
      <c r="BY61" s="647"/>
      <c r="BZ61" s="647"/>
      <c r="CA61" s="651" t="s">
        <v>12</v>
      </c>
      <c r="CB61" s="647"/>
      <c r="CC61" s="647"/>
      <c r="CD61" s="647"/>
      <c r="CE61" s="647"/>
      <c r="CF61" s="647"/>
      <c r="CG61" s="647"/>
      <c r="CH61" s="647"/>
      <c r="CI61" s="647"/>
      <c r="CJ61" s="647"/>
      <c r="CK61" s="647"/>
      <c r="CL61" s="652"/>
      <c r="CM61" s="651" t="s">
        <v>13</v>
      </c>
      <c r="CN61" s="647"/>
      <c r="CO61" s="647"/>
      <c r="CP61" s="647"/>
      <c r="CQ61" s="647"/>
      <c r="CR61" s="647"/>
      <c r="CS61" s="647"/>
      <c r="CT61" s="647"/>
      <c r="CU61" s="647"/>
      <c r="CV61" s="647"/>
      <c r="CW61" s="647"/>
      <c r="CX61" s="648"/>
      <c r="CY61" s="52"/>
      <c r="CZ61" s="178"/>
      <c r="DA61" s="178"/>
      <c r="DB61" s="178"/>
      <c r="DC61" s="178"/>
      <c r="DD61" s="178"/>
      <c r="DE61" s="178"/>
      <c r="DF61" s="178"/>
      <c r="DG61" s="178"/>
      <c r="DH61" s="178"/>
      <c r="DI61" s="178"/>
      <c r="DJ61" s="178"/>
      <c r="DK61" s="178"/>
      <c r="DL61" s="178"/>
      <c r="DM61" s="178"/>
      <c r="DN61" s="178"/>
      <c r="DO61" s="178"/>
      <c r="DP61" s="178"/>
      <c r="DQ61" s="178"/>
      <c r="DR61" s="178"/>
      <c r="DS61" s="178"/>
      <c r="DT61" s="178"/>
      <c r="DU61" s="178"/>
      <c r="DV61" s="178"/>
      <c r="DW61" s="178"/>
      <c r="DX61" s="178"/>
      <c r="DY61" s="178"/>
      <c r="DZ61" s="178"/>
      <c r="EA61" s="178"/>
      <c r="EB61" s="178"/>
      <c r="EC61" s="178"/>
      <c r="ED61" s="178"/>
      <c r="EE61" s="178"/>
      <c r="EF61" s="178"/>
      <c r="EG61" s="178"/>
      <c r="EH61" s="178"/>
      <c r="EI61" s="178"/>
      <c r="EJ61" s="178"/>
      <c r="EK61" s="178"/>
      <c r="EL61" s="178"/>
      <c r="EM61" s="178"/>
      <c r="EN61" s="178"/>
      <c r="EO61" s="178"/>
      <c r="EP61" s="178"/>
      <c r="EQ61" s="178"/>
      <c r="ER61" s="178"/>
      <c r="ES61" s="178"/>
      <c r="ET61" s="170"/>
      <c r="EU61" s="170"/>
      <c r="EV61" s="170"/>
      <c r="EW61" s="170"/>
      <c r="EX61" s="170"/>
      <c r="EY61" s="170"/>
      <c r="EZ61" s="170"/>
      <c r="FA61" s="170"/>
    </row>
    <row r="62" spans="1:164" ht="15.75" customHeight="1" x14ac:dyDescent="0.15">
      <c r="A62" s="178"/>
      <c r="B62" s="178"/>
      <c r="C62" s="178"/>
      <c r="D62" s="178"/>
      <c r="E62" s="178"/>
      <c r="F62" s="178"/>
      <c r="G62" s="178"/>
      <c r="H62" s="51"/>
      <c r="I62" s="862" t="s">
        <v>77</v>
      </c>
      <c r="J62" s="861"/>
      <c r="K62" s="861"/>
      <c r="L62" s="867" t="s">
        <v>55</v>
      </c>
      <c r="M62" s="867"/>
      <c r="N62" s="867"/>
      <c r="O62" s="867"/>
      <c r="P62" s="867"/>
      <c r="Q62" s="867"/>
      <c r="R62" s="867"/>
      <c r="S62" s="867"/>
      <c r="T62" s="867"/>
      <c r="U62" s="867"/>
      <c r="V62" s="867"/>
      <c r="W62" s="867"/>
      <c r="X62" s="868"/>
      <c r="Y62" s="861" t="s">
        <v>58</v>
      </c>
      <c r="Z62" s="861"/>
      <c r="AA62" s="861"/>
      <c r="AB62" s="861"/>
      <c r="AC62" s="861"/>
      <c r="AD62" s="861" t="str">
        <f>IF($AD$24=0,"",$AD$24)</f>
        <v/>
      </c>
      <c r="AE62" s="861"/>
      <c r="AF62" s="861"/>
      <c r="AG62" s="861"/>
      <c r="AH62" s="861"/>
      <c r="AI62" s="861"/>
      <c r="AJ62" s="861"/>
      <c r="AK62" s="861" t="s">
        <v>57</v>
      </c>
      <c r="AL62" s="861"/>
      <c r="AM62" s="861"/>
      <c r="AN62" s="927" t="s">
        <v>58</v>
      </c>
      <c r="AO62" s="861"/>
      <c r="AP62" s="861"/>
      <c r="AQ62" s="861"/>
      <c r="AR62" s="861"/>
      <c r="AS62" s="861" t="str">
        <f>IF($AS$24=0,"",$AS$24)</f>
        <v/>
      </c>
      <c r="AT62" s="861"/>
      <c r="AU62" s="861"/>
      <c r="AV62" s="861"/>
      <c r="AW62" s="861"/>
      <c r="AX62" s="861"/>
      <c r="AY62" s="861"/>
      <c r="AZ62" s="861" t="s">
        <v>57</v>
      </c>
      <c r="BA62" s="861"/>
      <c r="BB62" s="861"/>
      <c r="BC62" s="883" t="str">
        <f>IF($BC$24=0,"",$BC$24)</f>
        <v/>
      </c>
      <c r="BD62" s="654"/>
      <c r="BE62" s="881" t="s">
        <v>72</v>
      </c>
      <c r="BF62" s="881"/>
      <c r="BG62" s="881"/>
      <c r="BH62" s="881" t="s">
        <v>14</v>
      </c>
      <c r="BI62" s="881"/>
      <c r="BJ62" s="881"/>
      <c r="BK62" s="881"/>
      <c r="BL62" s="881"/>
      <c r="BM62" s="881"/>
      <c r="BN62" s="882"/>
      <c r="BO62" s="653" t="str">
        <f>IF($BO$24=0,"",$BO$24)</f>
        <v/>
      </c>
      <c r="BP62" s="654"/>
      <c r="BQ62" s="881" t="s">
        <v>72</v>
      </c>
      <c r="BR62" s="881"/>
      <c r="BS62" s="881"/>
      <c r="BT62" s="881" t="s">
        <v>14</v>
      </c>
      <c r="BU62" s="881"/>
      <c r="BV62" s="881"/>
      <c r="BW62" s="881"/>
      <c r="BX62" s="881"/>
      <c r="BY62" s="881"/>
      <c r="BZ62" s="882"/>
      <c r="CA62" s="653" t="str">
        <f>IF($CA$24=0,"",$CA$24)</f>
        <v/>
      </c>
      <c r="CB62" s="654"/>
      <c r="CC62" s="881" t="s">
        <v>72</v>
      </c>
      <c r="CD62" s="881"/>
      <c r="CE62" s="881"/>
      <c r="CF62" s="881" t="s">
        <v>14</v>
      </c>
      <c r="CG62" s="881"/>
      <c r="CH62" s="881"/>
      <c r="CI62" s="881"/>
      <c r="CJ62" s="881"/>
      <c r="CK62" s="881"/>
      <c r="CL62" s="882"/>
      <c r="CM62" s="653" t="str">
        <f>IF($CM$24=0,"",$CM$24)</f>
        <v/>
      </c>
      <c r="CN62" s="654"/>
      <c r="CO62" s="881" t="s">
        <v>72</v>
      </c>
      <c r="CP62" s="881"/>
      <c r="CQ62" s="881"/>
      <c r="CR62" s="881" t="s">
        <v>14</v>
      </c>
      <c r="CS62" s="881"/>
      <c r="CT62" s="881"/>
      <c r="CU62" s="881"/>
      <c r="CV62" s="881"/>
      <c r="CW62" s="881"/>
      <c r="CX62" s="904"/>
      <c r="CY62" s="52"/>
      <c r="CZ62" s="178"/>
      <c r="DA62" s="178"/>
      <c r="DB62" s="178"/>
      <c r="DC62" s="178"/>
      <c r="DD62" s="178"/>
      <c r="DE62" s="178"/>
      <c r="DF62" s="178"/>
      <c r="DG62" s="178"/>
      <c r="DH62" s="178"/>
      <c r="DI62" s="178"/>
      <c r="DJ62" s="178"/>
      <c r="DK62" s="178"/>
      <c r="DL62" s="178"/>
      <c r="DM62" s="178"/>
      <c r="DN62" s="178"/>
      <c r="DO62" s="178"/>
      <c r="DP62" s="178"/>
      <c r="DQ62" s="178"/>
      <c r="DR62" s="178"/>
      <c r="DS62" s="178"/>
      <c r="DT62" s="178"/>
      <c r="DU62" s="178"/>
      <c r="DV62" s="178"/>
      <c r="DW62" s="178"/>
      <c r="DX62" s="178"/>
      <c r="DY62" s="178"/>
      <c r="DZ62" s="178"/>
      <c r="EA62" s="178"/>
      <c r="EB62" s="178"/>
      <c r="EC62" s="178"/>
      <c r="ED62" s="178"/>
      <c r="EE62" s="178"/>
      <c r="EF62" s="178"/>
      <c r="EG62" s="178"/>
      <c r="EH62" s="178"/>
      <c r="EI62" s="178"/>
      <c r="EJ62" s="178"/>
      <c r="EK62" s="178"/>
      <c r="EL62" s="178"/>
      <c r="EM62" s="178"/>
      <c r="EN62" s="178"/>
      <c r="EO62" s="178"/>
      <c r="EP62" s="178"/>
      <c r="EQ62" s="178"/>
      <c r="ER62" s="178"/>
      <c r="ES62" s="178"/>
      <c r="ET62" s="170"/>
      <c r="EU62" s="170"/>
      <c r="EV62" s="170"/>
      <c r="EW62" s="170"/>
      <c r="EX62" s="170"/>
      <c r="EY62" s="170"/>
      <c r="EZ62" s="170"/>
      <c r="FA62" s="170"/>
    </row>
    <row r="63" spans="1:164" ht="15.75" customHeight="1" x14ac:dyDescent="0.15">
      <c r="A63" s="178"/>
      <c r="B63" s="178"/>
      <c r="C63" s="178"/>
      <c r="D63" s="178"/>
      <c r="E63" s="178"/>
      <c r="F63" s="178"/>
      <c r="G63" s="178"/>
      <c r="H63" s="51"/>
      <c r="I63" s="870" t="s">
        <v>79</v>
      </c>
      <c r="J63" s="598"/>
      <c r="K63" s="598"/>
      <c r="L63" s="622" t="s">
        <v>56</v>
      </c>
      <c r="M63" s="622"/>
      <c r="N63" s="622"/>
      <c r="O63" s="622"/>
      <c r="P63" s="622"/>
      <c r="Q63" s="622"/>
      <c r="R63" s="622"/>
      <c r="S63" s="622"/>
      <c r="T63" s="622"/>
      <c r="U63" s="622"/>
      <c r="V63" s="622"/>
      <c r="W63" s="622"/>
      <c r="X63" s="729"/>
      <c r="Y63" s="966" t="str">
        <f>IF($Y$25=0,"",$Y$25)</f>
        <v/>
      </c>
      <c r="Z63" s="967"/>
      <c r="AA63" s="967"/>
      <c r="AB63" s="967"/>
      <c r="AC63" s="967"/>
      <c r="AD63" s="967"/>
      <c r="AE63" s="967"/>
      <c r="AF63" s="967"/>
      <c r="AG63" s="967"/>
      <c r="AH63" s="967"/>
      <c r="AI63" s="967"/>
      <c r="AJ63" s="967"/>
      <c r="AK63" s="967"/>
      <c r="AL63" s="967"/>
      <c r="AM63" s="968"/>
      <c r="AN63" s="966" t="str">
        <f>IF($AN$25=0,"",$AN$25)</f>
        <v/>
      </c>
      <c r="AO63" s="967"/>
      <c r="AP63" s="967"/>
      <c r="AQ63" s="967"/>
      <c r="AR63" s="967"/>
      <c r="AS63" s="967"/>
      <c r="AT63" s="967"/>
      <c r="AU63" s="967"/>
      <c r="AV63" s="967"/>
      <c r="AW63" s="967"/>
      <c r="AX63" s="967"/>
      <c r="AY63" s="967"/>
      <c r="AZ63" s="967"/>
      <c r="BA63" s="967"/>
      <c r="BB63" s="969"/>
      <c r="BC63" s="940" t="str">
        <f>IF($BC$25=0,"",$BC$25)</f>
        <v/>
      </c>
      <c r="BD63" s="610"/>
      <c r="BE63" s="872" t="s">
        <v>73</v>
      </c>
      <c r="BF63" s="872"/>
      <c r="BG63" s="872"/>
      <c r="BH63" s="872" t="s">
        <v>15</v>
      </c>
      <c r="BI63" s="872"/>
      <c r="BJ63" s="872"/>
      <c r="BK63" s="872"/>
      <c r="BL63" s="872"/>
      <c r="BM63" s="872"/>
      <c r="BN63" s="873"/>
      <c r="BO63" s="609" t="str">
        <f>IF($BO$25=0,"",$BO$25)</f>
        <v/>
      </c>
      <c r="BP63" s="610"/>
      <c r="BQ63" s="872" t="s">
        <v>73</v>
      </c>
      <c r="BR63" s="872"/>
      <c r="BS63" s="872"/>
      <c r="BT63" s="872" t="s">
        <v>15</v>
      </c>
      <c r="BU63" s="872"/>
      <c r="BV63" s="872"/>
      <c r="BW63" s="872"/>
      <c r="BX63" s="872"/>
      <c r="BY63" s="872"/>
      <c r="BZ63" s="873"/>
      <c r="CA63" s="609" t="str">
        <f>IF($CA$25=0,"",$CA$25)</f>
        <v/>
      </c>
      <c r="CB63" s="610"/>
      <c r="CC63" s="872" t="s">
        <v>73</v>
      </c>
      <c r="CD63" s="872"/>
      <c r="CE63" s="872"/>
      <c r="CF63" s="872" t="s">
        <v>15</v>
      </c>
      <c r="CG63" s="872"/>
      <c r="CH63" s="872"/>
      <c r="CI63" s="872"/>
      <c r="CJ63" s="872"/>
      <c r="CK63" s="872"/>
      <c r="CL63" s="873"/>
      <c r="CM63" s="609" t="str">
        <f>IF($CM$25=0,"",$CM$25)</f>
        <v/>
      </c>
      <c r="CN63" s="610"/>
      <c r="CO63" s="872" t="s">
        <v>73</v>
      </c>
      <c r="CP63" s="872"/>
      <c r="CQ63" s="872"/>
      <c r="CR63" s="872" t="s">
        <v>15</v>
      </c>
      <c r="CS63" s="872"/>
      <c r="CT63" s="872"/>
      <c r="CU63" s="872"/>
      <c r="CV63" s="872"/>
      <c r="CW63" s="872"/>
      <c r="CX63" s="923"/>
      <c r="CY63" s="52"/>
      <c r="CZ63" s="178"/>
      <c r="DA63" s="178"/>
      <c r="DB63" s="178"/>
      <c r="DC63" s="178"/>
      <c r="DD63" s="178"/>
      <c r="DE63" s="178"/>
      <c r="DF63" s="178"/>
      <c r="DG63" s="178"/>
      <c r="DH63" s="178"/>
      <c r="DI63" s="178"/>
      <c r="DJ63" s="178"/>
      <c r="DK63" s="178"/>
      <c r="DL63" s="179"/>
      <c r="DM63" s="179"/>
      <c r="DN63" s="179"/>
      <c r="DO63" s="179"/>
      <c r="DP63" s="179"/>
      <c r="DQ63" s="179"/>
      <c r="DR63" s="179"/>
      <c r="DS63" s="179"/>
      <c r="DT63" s="179"/>
      <c r="DU63" s="179"/>
      <c r="DV63" s="179"/>
      <c r="DW63" s="178"/>
      <c r="DX63" s="178"/>
      <c r="DY63" s="178"/>
      <c r="DZ63" s="178"/>
      <c r="EA63" s="178"/>
      <c r="EB63" s="178"/>
      <c r="EC63" s="178"/>
      <c r="ED63" s="178"/>
      <c r="EE63" s="178"/>
      <c r="EF63" s="178"/>
      <c r="EG63" s="178"/>
      <c r="EH63" s="178"/>
      <c r="EI63" s="178"/>
      <c r="EJ63" s="178"/>
      <c r="EK63" s="178"/>
      <c r="EL63" s="178"/>
      <c r="EM63" s="178"/>
      <c r="EN63" s="178"/>
      <c r="EO63" s="178"/>
      <c r="EP63" s="178"/>
      <c r="EQ63" s="178"/>
      <c r="ER63" s="178"/>
      <c r="ES63" s="178"/>
      <c r="ET63" s="170"/>
      <c r="EU63" s="170"/>
      <c r="EV63" s="170"/>
      <c r="EW63" s="170"/>
      <c r="EX63" s="170"/>
      <c r="EY63" s="170"/>
      <c r="EZ63" s="170"/>
      <c r="FA63" s="170"/>
    </row>
    <row r="64" spans="1:164" ht="15.75" customHeight="1" x14ac:dyDescent="0.15">
      <c r="A64" s="178"/>
      <c r="B64" s="178"/>
      <c r="C64" s="178"/>
      <c r="D64" s="178"/>
      <c r="E64" s="178"/>
      <c r="F64" s="178"/>
      <c r="G64" s="178"/>
      <c r="H64" s="51"/>
      <c r="I64" s="862" t="s">
        <v>80</v>
      </c>
      <c r="J64" s="861"/>
      <c r="K64" s="861"/>
      <c r="L64" s="951" t="s">
        <v>41</v>
      </c>
      <c r="M64" s="951"/>
      <c r="N64" s="951"/>
      <c r="O64" s="951"/>
      <c r="P64" s="951"/>
      <c r="Q64" s="951"/>
      <c r="R64" s="951"/>
      <c r="S64" s="951"/>
      <c r="T64" s="951"/>
      <c r="U64" s="951"/>
      <c r="V64" s="951"/>
      <c r="W64" s="951"/>
      <c r="X64" s="952"/>
      <c r="Y64" s="927" t="str">
        <f>IF($Y$26=0,"",$Y$26)</f>
        <v/>
      </c>
      <c r="Z64" s="861"/>
      <c r="AA64" s="861"/>
      <c r="AB64" s="861"/>
      <c r="AC64" s="861"/>
      <c r="AD64" s="861"/>
      <c r="AE64" s="861"/>
      <c r="AF64" s="861"/>
      <c r="AG64" s="861"/>
      <c r="AH64" s="861"/>
      <c r="AI64" s="861"/>
      <c r="AJ64" s="861"/>
      <c r="AK64" s="861"/>
      <c r="AL64" s="861"/>
      <c r="AM64" s="953"/>
      <c r="AN64" s="927" t="str">
        <f>IF($AN$26=0,"",$AN$26)</f>
        <v/>
      </c>
      <c r="AO64" s="861"/>
      <c r="AP64" s="861"/>
      <c r="AQ64" s="861"/>
      <c r="AR64" s="861"/>
      <c r="AS64" s="861"/>
      <c r="AT64" s="861"/>
      <c r="AU64" s="861"/>
      <c r="AV64" s="861"/>
      <c r="AW64" s="861"/>
      <c r="AX64" s="861"/>
      <c r="AY64" s="861"/>
      <c r="AZ64" s="861"/>
      <c r="BA64" s="861"/>
      <c r="BB64" s="861"/>
      <c r="BC64" s="940" t="str">
        <f>IF($BC$26=0,"",$BC$26)</f>
        <v/>
      </c>
      <c r="BD64" s="610"/>
      <c r="BE64" s="872" t="s">
        <v>75</v>
      </c>
      <c r="BF64" s="872"/>
      <c r="BG64" s="872"/>
      <c r="BH64" s="872" t="s">
        <v>16</v>
      </c>
      <c r="BI64" s="872"/>
      <c r="BJ64" s="872"/>
      <c r="BK64" s="872"/>
      <c r="BL64" s="872"/>
      <c r="BM64" s="872"/>
      <c r="BN64" s="873"/>
      <c r="BO64" s="609" t="str">
        <f>IF($BO$26=0,"",$BO$26)</f>
        <v/>
      </c>
      <c r="BP64" s="610"/>
      <c r="BQ64" s="872" t="s">
        <v>75</v>
      </c>
      <c r="BR64" s="872"/>
      <c r="BS64" s="872"/>
      <c r="BT64" s="872" t="s">
        <v>16</v>
      </c>
      <c r="BU64" s="872"/>
      <c r="BV64" s="872"/>
      <c r="BW64" s="872"/>
      <c r="BX64" s="872"/>
      <c r="BY64" s="872"/>
      <c r="BZ64" s="873"/>
      <c r="CA64" s="609" t="str">
        <f>IF($CA$26=0,"",$CA$26)</f>
        <v/>
      </c>
      <c r="CB64" s="610"/>
      <c r="CC64" s="872" t="s">
        <v>75</v>
      </c>
      <c r="CD64" s="872"/>
      <c r="CE64" s="872"/>
      <c r="CF64" s="872" t="s">
        <v>32</v>
      </c>
      <c r="CG64" s="872"/>
      <c r="CH64" s="872"/>
      <c r="CI64" s="872"/>
      <c r="CJ64" s="872"/>
      <c r="CK64" s="872"/>
      <c r="CL64" s="873"/>
      <c r="CM64" s="609" t="str">
        <f>IF($CM$26=0,"",$CM$26)</f>
        <v/>
      </c>
      <c r="CN64" s="610"/>
      <c r="CO64" s="872" t="s">
        <v>75</v>
      </c>
      <c r="CP64" s="872"/>
      <c r="CQ64" s="872"/>
      <c r="CR64" s="872" t="s">
        <v>32</v>
      </c>
      <c r="CS64" s="872"/>
      <c r="CT64" s="872"/>
      <c r="CU64" s="872"/>
      <c r="CV64" s="872"/>
      <c r="CW64" s="872"/>
      <c r="CX64" s="923"/>
      <c r="CY64" s="52"/>
      <c r="CZ64" s="178"/>
      <c r="DA64" s="178"/>
      <c r="DB64" s="178"/>
      <c r="DC64" s="178"/>
      <c r="DD64" s="178"/>
      <c r="DE64" s="178"/>
      <c r="DF64" s="178"/>
      <c r="DG64" s="178"/>
      <c r="DH64" s="178"/>
      <c r="DI64" s="178"/>
      <c r="DJ64" s="178"/>
      <c r="DK64" s="178"/>
      <c r="DL64" s="179"/>
      <c r="DM64" s="179"/>
      <c r="DN64" s="179"/>
      <c r="DO64" s="179"/>
      <c r="DP64" s="179"/>
      <c r="DQ64" s="179"/>
      <c r="DR64" s="179"/>
      <c r="DS64" s="179"/>
      <c r="DT64" s="179"/>
      <c r="DU64" s="179"/>
      <c r="DV64" s="179"/>
      <c r="DW64" s="179"/>
      <c r="DX64" s="179"/>
      <c r="DY64" s="179"/>
      <c r="DZ64" s="179"/>
      <c r="EA64" s="179"/>
      <c r="EB64" s="179"/>
      <c r="EC64" s="179"/>
      <c r="ED64" s="179"/>
      <c r="EE64" s="179"/>
      <c r="EF64" s="179"/>
      <c r="EG64" s="179"/>
      <c r="EH64" s="179"/>
      <c r="EI64" s="179"/>
      <c r="EJ64" s="179"/>
      <c r="EK64" s="179"/>
      <c r="EL64" s="179"/>
      <c r="EM64" s="179"/>
      <c r="EN64" s="195"/>
      <c r="EO64" s="195"/>
      <c r="EP64" s="179"/>
      <c r="EQ64" s="179"/>
      <c r="ER64" s="179"/>
      <c r="ES64" s="179"/>
      <c r="ET64" s="171"/>
      <c r="EU64" s="171"/>
      <c r="EV64" s="171"/>
      <c r="EW64" s="171"/>
      <c r="EX64" s="171"/>
      <c r="EY64" s="171"/>
      <c r="EZ64" s="171"/>
      <c r="FA64" s="171"/>
      <c r="FB64" s="109"/>
      <c r="FC64" s="109"/>
      <c r="FD64" s="109"/>
      <c r="FE64" s="109"/>
      <c r="FF64" s="109"/>
      <c r="FG64" s="109"/>
      <c r="FH64" s="109"/>
    </row>
    <row r="65" spans="1:164" ht="15.75" customHeight="1" x14ac:dyDescent="0.15">
      <c r="A65" s="178"/>
      <c r="B65" s="178"/>
      <c r="C65" s="178"/>
      <c r="D65" s="178"/>
      <c r="E65" s="178"/>
      <c r="F65" s="178"/>
      <c r="G65" s="178"/>
      <c r="H65" s="51"/>
      <c r="I65" s="666" t="s">
        <v>482</v>
      </c>
      <c r="J65" s="647"/>
      <c r="K65" s="647"/>
      <c r="L65" s="647"/>
      <c r="M65" s="647"/>
      <c r="N65" s="647"/>
      <c r="O65" s="647"/>
      <c r="P65" s="647"/>
      <c r="Q65" s="647"/>
      <c r="R65" s="647"/>
      <c r="S65" s="647"/>
      <c r="T65" s="647"/>
      <c r="U65" s="647"/>
      <c r="V65" s="647"/>
      <c r="W65" s="647"/>
      <c r="X65" s="647"/>
      <c r="Y65" s="647"/>
      <c r="Z65" s="647"/>
      <c r="AA65" s="647"/>
      <c r="AB65" s="647"/>
      <c r="AC65" s="647"/>
      <c r="AD65" s="647"/>
      <c r="AE65" s="647"/>
      <c r="AF65" s="647"/>
      <c r="AG65" s="647"/>
      <c r="AH65" s="647"/>
      <c r="AI65" s="647"/>
      <c r="AJ65" s="647"/>
      <c r="AK65" s="647"/>
      <c r="AL65" s="647"/>
      <c r="AM65" s="652"/>
      <c r="AN65" s="647" t="s">
        <v>481</v>
      </c>
      <c r="AO65" s="647"/>
      <c r="AP65" s="647"/>
      <c r="AQ65" s="647"/>
      <c r="AR65" s="647"/>
      <c r="AS65" s="647"/>
      <c r="AT65" s="647"/>
      <c r="AU65" s="647"/>
      <c r="AV65" s="647"/>
      <c r="AW65" s="647"/>
      <c r="AX65" s="647"/>
      <c r="AY65" s="647"/>
      <c r="AZ65" s="647"/>
      <c r="BA65" s="647"/>
      <c r="BB65" s="647"/>
      <c r="BC65" s="941" t="str">
        <f>IF($BC$27=0,"",$BC$27)</f>
        <v/>
      </c>
      <c r="BD65" s="592"/>
      <c r="BE65" s="880" t="s">
        <v>348</v>
      </c>
      <c r="BF65" s="880"/>
      <c r="BG65" s="880"/>
      <c r="BH65" s="872" t="s">
        <v>20</v>
      </c>
      <c r="BI65" s="872"/>
      <c r="BJ65" s="872"/>
      <c r="BK65" s="872"/>
      <c r="BL65" s="872"/>
      <c r="BM65" s="872"/>
      <c r="BN65" s="873"/>
      <c r="BO65" s="302"/>
      <c r="BP65" s="157"/>
      <c r="BQ65" s="157"/>
      <c r="BR65" s="157"/>
      <c r="BS65" s="157"/>
      <c r="BT65" s="157"/>
      <c r="BU65" s="157"/>
      <c r="BV65" s="157"/>
      <c r="BW65" s="157"/>
      <c r="BX65" s="157"/>
      <c r="BY65" s="157"/>
      <c r="BZ65" s="157"/>
      <c r="CA65" s="591" t="str">
        <f>IF($CA$27=0,"",$CA$27)</f>
        <v/>
      </c>
      <c r="CB65" s="592"/>
      <c r="CC65" s="880" t="s">
        <v>348</v>
      </c>
      <c r="CD65" s="880"/>
      <c r="CE65" s="880"/>
      <c r="CF65" s="872" t="s">
        <v>20</v>
      </c>
      <c r="CG65" s="872"/>
      <c r="CH65" s="872"/>
      <c r="CI65" s="872"/>
      <c r="CJ65" s="872"/>
      <c r="CK65" s="872"/>
      <c r="CL65" s="873"/>
      <c r="CM65" s="745"/>
      <c r="CN65" s="620"/>
      <c r="CO65" s="620"/>
      <c r="CP65" s="620"/>
      <c r="CQ65" s="620"/>
      <c r="CR65" s="620"/>
      <c r="CS65" s="620"/>
      <c r="CT65" s="620"/>
      <c r="CU65" s="620"/>
      <c r="CV65" s="620"/>
      <c r="CW65" s="620"/>
      <c r="CX65" s="896"/>
      <c r="CY65" s="52"/>
      <c r="CZ65" s="178"/>
      <c r="DA65" s="178"/>
      <c r="DB65" s="178"/>
      <c r="DC65" s="178"/>
      <c r="DD65" s="178"/>
      <c r="DE65" s="178"/>
      <c r="DF65" s="178"/>
      <c r="DG65" s="178"/>
      <c r="DH65" s="178"/>
      <c r="DI65" s="178"/>
      <c r="DJ65" s="178"/>
      <c r="DK65" s="178"/>
      <c r="DL65" s="179"/>
      <c r="DM65" s="179"/>
      <c r="DN65" s="179"/>
      <c r="DO65" s="179"/>
      <c r="DP65" s="179"/>
      <c r="DQ65" s="179"/>
      <c r="DR65" s="179"/>
      <c r="DS65" s="179"/>
      <c r="DT65" s="179"/>
      <c r="DU65" s="179"/>
      <c r="DV65" s="179"/>
      <c r="DW65" s="179"/>
      <c r="DX65" s="179"/>
      <c r="DY65" s="179"/>
      <c r="DZ65" s="179"/>
      <c r="EA65" s="179"/>
      <c r="EB65" s="179"/>
      <c r="EC65" s="179"/>
      <c r="ED65" s="179"/>
      <c r="EE65" s="179"/>
      <c r="EF65" s="179"/>
      <c r="EG65" s="179"/>
      <c r="EH65" s="179"/>
      <c r="EI65" s="179"/>
      <c r="EJ65" s="179"/>
      <c r="EK65" s="179"/>
      <c r="EL65" s="179"/>
      <c r="EM65" s="179"/>
      <c r="EN65" s="179"/>
      <c r="EO65" s="179"/>
      <c r="EP65" s="179"/>
      <c r="EQ65" s="179"/>
      <c r="ER65" s="179"/>
      <c r="ES65" s="179"/>
      <c r="ET65" s="171"/>
      <c r="EU65" s="171"/>
      <c r="EV65" s="171"/>
      <c r="EW65" s="171"/>
      <c r="EX65" s="171"/>
      <c r="EY65" s="171"/>
      <c r="EZ65" s="171"/>
      <c r="FA65" s="171"/>
      <c r="FB65" s="109"/>
      <c r="FC65" s="109"/>
      <c r="FD65" s="109"/>
      <c r="FE65" s="109"/>
      <c r="FF65" s="109"/>
      <c r="FG65" s="109"/>
      <c r="FH65" s="109"/>
    </row>
    <row r="66" spans="1:164" ht="15.75" customHeight="1" x14ac:dyDescent="0.15">
      <c r="A66" s="178"/>
      <c r="B66" s="178"/>
      <c r="C66" s="178"/>
      <c r="D66" s="178"/>
      <c r="E66" s="178"/>
      <c r="F66" s="178"/>
      <c r="G66" s="178"/>
      <c r="H66" s="51"/>
      <c r="I66" s="184"/>
      <c r="J66" s="949" t="str">
        <f>IF($J$28=0,"",$J$28)</f>
        <v/>
      </c>
      <c r="K66" s="949"/>
      <c r="L66" s="949"/>
      <c r="M66" s="949"/>
      <c r="N66" s="949"/>
      <c r="O66" s="949"/>
      <c r="P66" s="949"/>
      <c r="Q66" s="949"/>
      <c r="R66" s="949"/>
      <c r="S66" s="949"/>
      <c r="T66" s="949"/>
      <c r="U66" s="949"/>
      <c r="V66" s="949"/>
      <c r="W66" s="949"/>
      <c r="X66" s="949"/>
      <c r="Y66" s="949"/>
      <c r="Z66" s="949"/>
      <c r="AA66" s="949"/>
      <c r="AB66" s="949"/>
      <c r="AC66" s="949"/>
      <c r="AD66" s="949"/>
      <c r="AE66" s="949"/>
      <c r="AF66" s="949"/>
      <c r="AG66" s="949"/>
      <c r="AH66" s="949"/>
      <c r="AI66" s="949"/>
      <c r="AJ66" s="949"/>
      <c r="AK66" s="949"/>
      <c r="AL66" s="949"/>
      <c r="AM66" s="164"/>
      <c r="AN66" s="596" t="str">
        <f>IF($AN$28=0,"",$AN$28)</f>
        <v/>
      </c>
      <c r="AO66" s="597"/>
      <c r="AP66" s="881" t="s">
        <v>72</v>
      </c>
      <c r="AQ66" s="881"/>
      <c r="AR66" s="881"/>
      <c r="AS66" s="148" t="s">
        <v>463</v>
      </c>
      <c r="AT66" s="148"/>
      <c r="AU66" s="148"/>
      <c r="AV66" s="148"/>
      <c r="AW66" s="148"/>
      <c r="AX66" s="148"/>
      <c r="AY66" s="148"/>
      <c r="AZ66" s="148"/>
      <c r="BA66" s="148"/>
      <c r="BB66" s="148"/>
      <c r="BC66" s="666" t="s">
        <v>477</v>
      </c>
      <c r="BD66" s="647"/>
      <c r="BE66" s="647"/>
      <c r="BF66" s="647"/>
      <c r="BG66" s="647"/>
      <c r="BH66" s="647"/>
      <c r="BI66" s="647"/>
      <c r="BJ66" s="647"/>
      <c r="BK66" s="647"/>
      <c r="BL66" s="647"/>
      <c r="BM66" s="647"/>
      <c r="BN66" s="647"/>
      <c r="BO66" s="647"/>
      <c r="BP66" s="647"/>
      <c r="BQ66" s="647"/>
      <c r="BR66" s="647"/>
      <c r="BS66" s="647"/>
      <c r="BT66" s="647"/>
      <c r="BU66" s="647"/>
      <c r="BV66" s="647"/>
      <c r="BW66" s="647"/>
      <c r="BX66" s="647"/>
      <c r="BY66" s="647"/>
      <c r="BZ66" s="647"/>
      <c r="CA66" s="647"/>
      <c r="CB66" s="647"/>
      <c r="CC66" s="647"/>
      <c r="CD66" s="647"/>
      <c r="CE66" s="647"/>
      <c r="CF66" s="647"/>
      <c r="CG66" s="647"/>
      <c r="CH66" s="647"/>
      <c r="CI66" s="647"/>
      <c r="CJ66" s="647"/>
      <c r="CK66" s="647"/>
      <c r="CL66" s="647"/>
      <c r="CM66" s="647"/>
      <c r="CN66" s="647"/>
      <c r="CO66" s="647"/>
      <c r="CP66" s="647"/>
      <c r="CQ66" s="647"/>
      <c r="CR66" s="647"/>
      <c r="CS66" s="647"/>
      <c r="CT66" s="647"/>
      <c r="CU66" s="647"/>
      <c r="CV66" s="647"/>
      <c r="CW66" s="647"/>
      <c r="CX66" s="648"/>
      <c r="CY66" s="52"/>
      <c r="CZ66" s="178"/>
      <c r="DA66" s="178"/>
      <c r="DB66" s="178"/>
      <c r="DC66" s="178"/>
      <c r="DD66" s="178"/>
      <c r="DE66" s="178"/>
      <c r="DF66" s="178"/>
      <c r="DG66" s="178"/>
      <c r="DH66" s="178"/>
      <c r="DI66" s="179"/>
      <c r="DJ66" s="179"/>
      <c r="DK66" s="179"/>
      <c r="DL66" s="179"/>
      <c r="DM66" s="179"/>
      <c r="DN66" s="179"/>
      <c r="DO66" s="179"/>
      <c r="DP66" s="179"/>
      <c r="DQ66" s="179"/>
      <c r="DR66" s="179"/>
      <c r="DS66" s="179"/>
      <c r="DT66" s="179"/>
      <c r="DU66" s="179"/>
      <c r="DV66" s="179"/>
      <c r="DW66" s="178"/>
      <c r="DX66" s="178"/>
      <c r="DY66" s="178"/>
      <c r="DZ66" s="178"/>
      <c r="EA66" s="178"/>
      <c r="EB66" s="178"/>
      <c r="EC66" s="178"/>
      <c r="ED66" s="178"/>
      <c r="EE66" s="178"/>
      <c r="EF66" s="178"/>
      <c r="EG66" s="178"/>
      <c r="EH66" s="178"/>
      <c r="EI66" s="178"/>
      <c r="EJ66" s="178"/>
      <c r="EK66" s="178"/>
      <c r="EL66" s="178"/>
      <c r="EM66" s="178"/>
      <c r="EN66" s="178"/>
      <c r="EO66" s="178"/>
      <c r="EP66" s="178"/>
      <c r="EQ66" s="178"/>
      <c r="ER66" s="178"/>
      <c r="ES66" s="178"/>
      <c r="ET66" s="170"/>
      <c r="EU66" s="170"/>
      <c r="EV66" s="170"/>
      <c r="EW66" s="170"/>
      <c r="EX66" s="170"/>
      <c r="EY66" s="170"/>
      <c r="EZ66" s="170"/>
      <c r="FA66" s="170"/>
    </row>
    <row r="67" spans="1:164" ht="15.75" customHeight="1" x14ac:dyDescent="0.15">
      <c r="A67" s="178"/>
      <c r="B67" s="178"/>
      <c r="C67" s="178"/>
      <c r="D67" s="178"/>
      <c r="E67" s="178"/>
      <c r="F67" s="178"/>
      <c r="G67" s="178"/>
      <c r="H67" s="51"/>
      <c r="I67" s="144"/>
      <c r="J67" s="950"/>
      <c r="K67" s="950"/>
      <c r="L67" s="950"/>
      <c r="M67" s="950"/>
      <c r="N67" s="950"/>
      <c r="O67" s="950"/>
      <c r="P67" s="950"/>
      <c r="Q67" s="950"/>
      <c r="R67" s="950"/>
      <c r="S67" s="950"/>
      <c r="T67" s="950"/>
      <c r="U67" s="950"/>
      <c r="V67" s="950"/>
      <c r="W67" s="950"/>
      <c r="X67" s="950"/>
      <c r="Y67" s="950"/>
      <c r="Z67" s="950"/>
      <c r="AA67" s="950"/>
      <c r="AB67" s="950"/>
      <c r="AC67" s="950"/>
      <c r="AD67" s="950"/>
      <c r="AE67" s="950"/>
      <c r="AF67" s="950"/>
      <c r="AG67" s="950"/>
      <c r="AH67" s="950"/>
      <c r="AI67" s="950"/>
      <c r="AJ67" s="950"/>
      <c r="AK67" s="950"/>
      <c r="AL67" s="950"/>
      <c r="AM67" s="145"/>
      <c r="AN67" s="842" t="str">
        <f>IF($AN$29=0,"",$AN$29)</f>
        <v/>
      </c>
      <c r="AO67" s="600"/>
      <c r="AP67" s="307" t="s">
        <v>465</v>
      </c>
      <c r="AQ67" s="307"/>
      <c r="AR67" s="307"/>
      <c r="AS67" s="307" t="s">
        <v>464</v>
      </c>
      <c r="AT67" s="307"/>
      <c r="AU67" s="307"/>
      <c r="AV67" s="307"/>
      <c r="AW67" s="307"/>
      <c r="AX67" s="307"/>
      <c r="AY67" s="307"/>
      <c r="AZ67" s="307"/>
      <c r="BA67" s="307"/>
      <c r="BB67" s="307"/>
      <c r="BC67" s="727" t="str">
        <f>IF($BC$29=0,"",$BC$29)</f>
        <v/>
      </c>
      <c r="BD67" s="597"/>
      <c r="BE67" s="595" t="s">
        <v>72</v>
      </c>
      <c r="BF67" s="595"/>
      <c r="BG67" s="595"/>
      <c r="BH67" s="730" t="s">
        <v>33</v>
      </c>
      <c r="BI67" s="730"/>
      <c r="BJ67" s="730"/>
      <c r="BK67" s="730"/>
      <c r="BL67" s="730"/>
      <c r="BM67" s="730"/>
      <c r="BN67" s="730"/>
      <c r="BO67" s="646" t="s">
        <v>81</v>
      </c>
      <c r="BP67" s="646"/>
      <c r="BQ67" s="595" t="s">
        <v>9</v>
      </c>
      <c r="BR67" s="595"/>
      <c r="BS67" s="595"/>
      <c r="BT67" s="595"/>
      <c r="BU67" s="595"/>
      <c r="BV67" s="595"/>
      <c r="BW67" s="595"/>
      <c r="BX67" s="595" t="s">
        <v>40</v>
      </c>
      <c r="BY67" s="595"/>
      <c r="BZ67" s="595" t="str">
        <f>IF($BZ$29=0,"",$BZ$29)</f>
        <v/>
      </c>
      <c r="CA67" s="595"/>
      <c r="CB67" s="595"/>
      <c r="CC67" s="595"/>
      <c r="CD67" s="595"/>
      <c r="CE67" s="595"/>
      <c r="CF67" s="595" t="s">
        <v>42</v>
      </c>
      <c r="CG67" s="595"/>
      <c r="CH67" s="148" t="s">
        <v>70</v>
      </c>
      <c r="CI67" s="595" t="str">
        <f>IF($CI$29=0,"",$CI$29)</f>
        <v/>
      </c>
      <c r="CJ67" s="595"/>
      <c r="CK67" s="595" t="s">
        <v>230</v>
      </c>
      <c r="CL67" s="595"/>
      <c r="CM67" s="595"/>
      <c r="CN67" s="595"/>
      <c r="CO67" s="595"/>
      <c r="CP67" s="148" t="s">
        <v>70</v>
      </c>
      <c r="CQ67" s="595" t="str">
        <f>IF($CQ$29=0,"",$CQ$29)</f>
        <v/>
      </c>
      <c r="CR67" s="595"/>
      <c r="CS67" s="595" t="s">
        <v>232</v>
      </c>
      <c r="CT67" s="595"/>
      <c r="CU67" s="595"/>
      <c r="CV67" s="595"/>
      <c r="CW67" s="595"/>
      <c r="CX67" s="613"/>
      <c r="CY67" s="52"/>
      <c r="CZ67" s="178"/>
      <c r="DA67" s="178"/>
      <c r="DB67" s="178"/>
      <c r="DC67" s="178"/>
      <c r="DD67" s="178"/>
      <c r="DE67" s="178"/>
      <c r="DF67" s="178"/>
      <c r="DG67" s="178"/>
      <c r="DH67" s="178"/>
      <c r="DI67" s="178"/>
      <c r="DJ67" s="178"/>
      <c r="DK67" s="178"/>
      <c r="DL67" s="178"/>
      <c r="DM67" s="178"/>
      <c r="DN67" s="178"/>
      <c r="DO67" s="178"/>
      <c r="DP67" s="178"/>
      <c r="DQ67" s="178"/>
      <c r="DR67" s="178"/>
      <c r="DS67" s="178"/>
      <c r="DT67" s="178"/>
      <c r="DU67" s="178"/>
      <c r="DV67" s="178"/>
      <c r="DW67" s="178"/>
      <c r="DX67" s="178"/>
      <c r="DY67" s="178"/>
      <c r="DZ67" s="178"/>
      <c r="EA67" s="178"/>
      <c r="EB67" s="178"/>
      <c r="EC67" s="178"/>
      <c r="ED67" s="178"/>
      <c r="EE67" s="178"/>
      <c r="EF67" s="178"/>
      <c r="EG67" s="178"/>
      <c r="EH67" s="178"/>
      <c r="EI67" s="178"/>
      <c r="EJ67" s="178"/>
      <c r="EK67" s="178"/>
      <c r="EL67" s="178"/>
      <c r="EM67" s="178"/>
      <c r="EN67" s="178"/>
      <c r="EO67" s="178"/>
      <c r="EP67" s="178"/>
      <c r="EQ67" s="178"/>
      <c r="ER67" s="178"/>
      <c r="ES67" s="178"/>
      <c r="ET67" s="170"/>
      <c r="EU67" s="170"/>
      <c r="EV67" s="170"/>
      <c r="EW67" s="170"/>
      <c r="EX67" s="170"/>
      <c r="EY67" s="170"/>
      <c r="EZ67" s="170"/>
      <c r="FA67" s="170"/>
    </row>
    <row r="68" spans="1:164" ht="15.75" customHeight="1" x14ac:dyDescent="0.15">
      <c r="A68" s="178"/>
      <c r="B68" s="178"/>
      <c r="C68" s="178"/>
      <c r="D68" s="178"/>
      <c r="E68" s="178"/>
      <c r="F68" s="178"/>
      <c r="G68" s="178"/>
      <c r="H68" s="51"/>
      <c r="I68" s="287" t="s">
        <v>399</v>
      </c>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288"/>
      <c r="AP68" s="909" t="s">
        <v>421</v>
      </c>
      <c r="AQ68" s="909"/>
      <c r="AR68" s="909"/>
      <c r="AS68" s="909"/>
      <c r="AT68" s="909"/>
      <c r="AU68" s="909"/>
      <c r="AV68" s="909"/>
      <c r="AW68" s="909"/>
      <c r="AX68" s="909"/>
      <c r="AY68" s="909"/>
      <c r="AZ68" s="909"/>
      <c r="BA68" s="909"/>
      <c r="BB68" s="976"/>
      <c r="BC68" s="585" t="str">
        <f>IF($BC$30=0,"",$BC$30)</f>
        <v/>
      </c>
      <c r="BD68" s="586"/>
      <c r="BE68" s="598" t="s">
        <v>73</v>
      </c>
      <c r="BF68" s="598"/>
      <c r="BG68" s="598"/>
      <c r="BH68" s="622" t="s">
        <v>299</v>
      </c>
      <c r="BI68" s="622"/>
      <c r="BJ68" s="622"/>
      <c r="BK68" s="622"/>
      <c r="BL68" s="622"/>
      <c r="BM68" s="622"/>
      <c r="BN68" s="622"/>
      <c r="BO68" s="587" t="s">
        <v>81</v>
      </c>
      <c r="BP68" s="587"/>
      <c r="BQ68" s="586" t="str">
        <f>IF($BQ$30=0,"",$BQ$30)</f>
        <v/>
      </c>
      <c r="BR68" s="586"/>
      <c r="BS68" s="586"/>
      <c r="BT68" s="586"/>
      <c r="BU68" s="586"/>
      <c r="BV68" s="586"/>
      <c r="BW68" s="586"/>
      <c r="BX68" s="586"/>
      <c r="BY68" s="586"/>
      <c r="BZ68" s="150" t="s">
        <v>300</v>
      </c>
      <c r="CA68" s="948" t="s">
        <v>60</v>
      </c>
      <c r="CB68" s="948"/>
      <c r="CC68" s="948"/>
      <c r="CD68" s="948"/>
      <c r="CE68" s="948"/>
      <c r="CF68" s="948"/>
      <c r="CG68" s="900" t="str">
        <f>IF($CG$30=0,"",$CG$30)</f>
        <v/>
      </c>
      <c r="CH68" s="900"/>
      <c r="CI68" s="900"/>
      <c r="CJ68" s="900"/>
      <c r="CK68" s="900"/>
      <c r="CL68" s="900"/>
      <c r="CM68" s="900"/>
      <c r="CN68" s="900"/>
      <c r="CO68" s="900"/>
      <c r="CP68" s="900"/>
      <c r="CQ68" s="900"/>
      <c r="CR68" s="900"/>
      <c r="CS68" s="900"/>
      <c r="CT68" s="900"/>
      <c r="CU68" s="900"/>
      <c r="CV68" s="900"/>
      <c r="CW68" s="586" t="s">
        <v>301</v>
      </c>
      <c r="CX68" s="669"/>
      <c r="CY68" s="52"/>
      <c r="CZ68" s="178"/>
      <c r="DA68" s="178"/>
      <c r="DB68" s="178"/>
      <c r="DC68" s="178"/>
      <c r="DD68" s="178"/>
      <c r="DE68" s="178"/>
      <c r="DF68" s="178"/>
      <c r="DG68" s="178"/>
      <c r="DH68" s="178"/>
      <c r="DI68" s="178"/>
      <c r="DJ68" s="178"/>
      <c r="DK68" s="178"/>
      <c r="DL68" s="178"/>
      <c r="DM68" s="178"/>
      <c r="DN68" s="178"/>
      <c r="DO68" s="178"/>
      <c r="DP68" s="178"/>
      <c r="DQ68" s="178"/>
      <c r="DR68" s="178"/>
      <c r="DS68" s="178"/>
      <c r="DT68" s="178"/>
      <c r="DU68" s="178"/>
      <c r="DV68" s="178"/>
      <c r="DW68" s="178"/>
      <c r="DX68" s="178"/>
      <c r="DY68" s="178"/>
      <c r="DZ68" s="178"/>
      <c r="EA68" s="178"/>
      <c r="EB68" s="178"/>
      <c r="EC68" s="178"/>
      <c r="ED68" s="178"/>
      <c r="EE68" s="178"/>
      <c r="EF68" s="178"/>
      <c r="EG68" s="178"/>
      <c r="EH68" s="178"/>
      <c r="EI68" s="178"/>
      <c r="EJ68" s="178"/>
      <c r="EK68" s="178"/>
      <c r="EL68" s="178"/>
      <c r="EM68" s="178"/>
      <c r="EN68" s="178"/>
      <c r="EO68" s="178"/>
      <c r="EP68" s="178"/>
      <c r="EQ68" s="178"/>
      <c r="ER68" s="178"/>
      <c r="ES68" s="178"/>
      <c r="ET68" s="170"/>
      <c r="EU68" s="170"/>
      <c r="EV68" s="170"/>
      <c r="EW68" s="170"/>
      <c r="EX68" s="170"/>
      <c r="EY68" s="170"/>
      <c r="EZ68" s="170"/>
      <c r="FA68" s="170"/>
    </row>
    <row r="69" spans="1:164" ht="15.75" customHeight="1" x14ac:dyDescent="0.15">
      <c r="A69" s="178"/>
      <c r="B69" s="178"/>
      <c r="C69" s="178"/>
      <c r="D69" s="178"/>
      <c r="E69" s="178"/>
      <c r="F69" s="178"/>
      <c r="G69" s="178"/>
      <c r="H69" s="51"/>
      <c r="I69" s="144"/>
      <c r="J69" s="150"/>
      <c r="K69" s="150"/>
      <c r="L69" s="150"/>
      <c r="M69" s="150"/>
      <c r="N69" s="150"/>
      <c r="O69" s="150"/>
      <c r="P69" s="150"/>
      <c r="Q69" s="150"/>
      <c r="R69" s="150"/>
      <c r="S69" s="150"/>
      <c r="T69" s="150"/>
      <c r="U69" s="150"/>
      <c r="V69" s="150"/>
      <c r="W69" s="150"/>
      <c r="X69" s="150"/>
      <c r="Y69" s="586"/>
      <c r="Z69" s="586"/>
      <c r="AA69" s="586"/>
      <c r="AB69" s="586"/>
      <c r="AC69" s="586"/>
      <c r="AD69" s="586"/>
      <c r="AE69" s="150"/>
      <c r="AF69" s="150"/>
      <c r="AG69" s="150"/>
      <c r="AH69" s="150"/>
      <c r="AI69" s="150"/>
      <c r="AJ69" s="150"/>
      <c r="AK69" s="150"/>
      <c r="AL69" s="150"/>
      <c r="AM69" s="150"/>
      <c r="AN69" s="150"/>
      <c r="AO69" s="150"/>
      <c r="AP69" s="803" t="s">
        <v>85</v>
      </c>
      <c r="AQ69" s="777"/>
      <c r="AR69" s="152" t="s">
        <v>51</v>
      </c>
      <c r="AS69" s="152"/>
      <c r="AT69" s="152"/>
      <c r="AU69" s="152"/>
      <c r="AV69" s="152"/>
      <c r="AW69" s="152"/>
      <c r="AX69" s="152"/>
      <c r="AY69" s="152"/>
      <c r="AZ69" s="152"/>
      <c r="BA69" s="152"/>
      <c r="BB69" s="283"/>
      <c r="BC69" s="585" t="str">
        <f>IF($BC$31=0,"",$BC$31)</f>
        <v/>
      </c>
      <c r="BD69" s="586"/>
      <c r="BE69" s="598" t="s">
        <v>75</v>
      </c>
      <c r="BF69" s="598"/>
      <c r="BG69" s="598"/>
      <c r="BH69" s="592" t="s">
        <v>35</v>
      </c>
      <c r="BI69" s="592"/>
      <c r="BJ69" s="592"/>
      <c r="BK69" s="592"/>
      <c r="BL69" s="592"/>
      <c r="BM69" s="592"/>
      <c r="BN69" s="592"/>
      <c r="BO69" s="587" t="s">
        <v>81</v>
      </c>
      <c r="BP69" s="587"/>
      <c r="BQ69" s="620" t="str">
        <f>IF($BQ$31=0,"",$BQ$31)</f>
        <v/>
      </c>
      <c r="BR69" s="620"/>
      <c r="BS69" s="620"/>
      <c r="BT69" s="620"/>
      <c r="BU69" s="620"/>
      <c r="BV69" s="620"/>
      <c r="BW69" s="620"/>
      <c r="BX69" s="157" t="s">
        <v>83</v>
      </c>
      <c r="BY69" s="598" t="s">
        <v>9</v>
      </c>
      <c r="BZ69" s="598"/>
      <c r="CA69" s="598"/>
      <c r="CB69" s="598"/>
      <c r="CC69" s="598"/>
      <c r="CD69" s="598" t="s">
        <v>40</v>
      </c>
      <c r="CE69" s="598"/>
      <c r="CF69" s="598" t="str">
        <f>IF($CF$31=0,"",$CF$31)</f>
        <v/>
      </c>
      <c r="CG69" s="598"/>
      <c r="CH69" s="598"/>
      <c r="CI69" s="598"/>
      <c r="CJ69" s="598"/>
      <c r="CK69" s="598"/>
      <c r="CL69" s="598" t="s">
        <v>42</v>
      </c>
      <c r="CM69" s="598"/>
      <c r="CN69" s="151" t="s">
        <v>70</v>
      </c>
      <c r="CO69" s="586" t="str">
        <f>IF($CO$31=0,"",$CO$31)</f>
        <v/>
      </c>
      <c r="CP69" s="586"/>
      <c r="CQ69" s="621" t="s">
        <v>230</v>
      </c>
      <c r="CR69" s="621"/>
      <c r="CS69" s="621"/>
      <c r="CT69" s="621"/>
      <c r="CU69" s="621"/>
      <c r="CV69" s="157"/>
      <c r="CW69" s="157"/>
      <c r="CX69" s="163"/>
      <c r="CY69" s="52"/>
      <c r="CZ69" s="178"/>
      <c r="DA69" s="178"/>
      <c r="DB69" s="178"/>
      <c r="DC69" s="178"/>
      <c r="DD69" s="178"/>
      <c r="DE69" s="178"/>
      <c r="DF69" s="178"/>
      <c r="DG69" s="178"/>
      <c r="DH69" s="178"/>
      <c r="DI69" s="178"/>
      <c r="DJ69" s="178"/>
      <c r="DK69" s="178"/>
      <c r="DL69" s="178"/>
      <c r="DM69" s="178"/>
      <c r="DN69" s="178"/>
      <c r="DO69" s="178"/>
      <c r="DP69" s="178"/>
      <c r="DQ69" s="178"/>
      <c r="DR69" s="178"/>
      <c r="DS69" s="178"/>
      <c r="DT69" s="178"/>
      <c r="DU69" s="178"/>
      <c r="DV69" s="178"/>
      <c r="DW69" s="178"/>
      <c r="DX69" s="178"/>
      <c r="DY69" s="178"/>
      <c r="DZ69" s="178"/>
      <c r="EA69" s="178"/>
      <c r="EB69" s="178"/>
      <c r="EC69" s="178"/>
      <c r="ED69" s="178"/>
      <c r="EE69" s="178"/>
      <c r="EF69" s="178"/>
      <c r="EG69" s="178"/>
      <c r="EH69" s="178"/>
      <c r="EI69" s="178"/>
      <c r="EJ69" s="178"/>
      <c r="EK69" s="178"/>
      <c r="EL69" s="178"/>
      <c r="EM69" s="178"/>
      <c r="EN69" s="178"/>
      <c r="EO69" s="178"/>
      <c r="EP69" s="178"/>
      <c r="EQ69" s="178"/>
      <c r="ER69" s="178"/>
      <c r="ES69" s="178"/>
      <c r="ET69" s="170"/>
      <c r="EU69" s="170"/>
      <c r="EV69" s="170"/>
      <c r="EW69" s="170"/>
      <c r="EX69" s="170"/>
      <c r="EY69" s="170"/>
      <c r="EZ69" s="170"/>
      <c r="FA69" s="170"/>
    </row>
    <row r="70" spans="1:164" ht="15.75" customHeight="1" x14ac:dyDescent="0.15">
      <c r="A70" s="178"/>
      <c r="B70" s="178"/>
      <c r="C70" s="178"/>
      <c r="D70" s="178"/>
      <c r="E70" s="178"/>
      <c r="F70" s="178"/>
      <c r="G70" s="178"/>
      <c r="H70" s="51"/>
      <c r="I70" s="144"/>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965" t="s">
        <v>43</v>
      </c>
      <c r="AQ70" s="775"/>
      <c r="AR70" s="150" t="s">
        <v>46</v>
      </c>
      <c r="AS70" s="150"/>
      <c r="AT70" s="150"/>
      <c r="AU70" s="150"/>
      <c r="AV70" s="150"/>
      <c r="AW70" s="150"/>
      <c r="AX70" s="150"/>
      <c r="AY70" s="150"/>
      <c r="AZ70" s="150"/>
      <c r="BA70" s="150"/>
      <c r="BB70" s="160"/>
      <c r="BC70" s="778" t="s">
        <v>387</v>
      </c>
      <c r="BD70" s="779"/>
      <c r="BE70" s="779"/>
      <c r="BF70" s="779"/>
      <c r="BG70" s="779"/>
      <c r="BH70" s="779"/>
      <c r="BI70" s="779"/>
      <c r="BJ70" s="779"/>
      <c r="BK70" s="780"/>
      <c r="BL70" s="738" t="s">
        <v>38</v>
      </c>
      <c r="BM70" s="738"/>
      <c r="BN70" s="738"/>
      <c r="BO70" s="738"/>
      <c r="BP70" s="738"/>
      <c r="BQ70" s="738"/>
      <c r="BR70" s="738"/>
      <c r="BS70" s="738"/>
      <c r="BT70" s="757" t="str">
        <f>IF($BT$32=0,"",$BT$32)</f>
        <v/>
      </c>
      <c r="BU70" s="757"/>
      <c r="BV70" s="757"/>
      <c r="BW70" s="757"/>
      <c r="BX70" s="757"/>
      <c r="BY70" s="757"/>
      <c r="BZ70" s="757"/>
      <c r="CA70" s="757"/>
      <c r="CB70" s="757"/>
      <c r="CC70" s="757"/>
      <c r="CD70" s="757"/>
      <c r="CE70" s="757"/>
      <c r="CF70" s="757"/>
      <c r="CG70" s="757"/>
      <c r="CH70" s="757"/>
      <c r="CI70" s="757"/>
      <c r="CJ70" s="757"/>
      <c r="CK70" s="757"/>
      <c r="CL70" s="757"/>
      <c r="CM70" s="757"/>
      <c r="CN70" s="757"/>
      <c r="CO70" s="757"/>
      <c r="CP70" s="757"/>
      <c r="CQ70" s="757"/>
      <c r="CR70" s="757"/>
      <c r="CS70" s="757"/>
      <c r="CT70" s="757"/>
      <c r="CU70" s="757"/>
      <c r="CV70" s="757"/>
      <c r="CW70" s="757"/>
      <c r="CX70" s="758"/>
      <c r="CY70" s="52"/>
      <c r="CZ70" s="178"/>
      <c r="DA70" s="178"/>
      <c r="DB70" s="178"/>
      <c r="DC70" s="178"/>
      <c r="DD70" s="178"/>
      <c r="DE70" s="178"/>
      <c r="DF70" s="178"/>
      <c r="DG70" s="178"/>
      <c r="DH70" s="178"/>
      <c r="DI70" s="178"/>
      <c r="DJ70" s="178"/>
      <c r="DK70" s="178"/>
      <c r="DL70" s="178"/>
      <c r="DM70" s="178"/>
      <c r="DN70" s="178"/>
      <c r="DO70" s="178"/>
      <c r="DP70" s="178"/>
      <c r="DQ70" s="178"/>
      <c r="DR70" s="178"/>
      <c r="DS70" s="178"/>
      <c r="DT70" s="178"/>
      <c r="DU70" s="178"/>
      <c r="DV70" s="178"/>
      <c r="DW70" s="178"/>
      <c r="DX70" s="178"/>
      <c r="DY70" s="178"/>
      <c r="DZ70" s="178"/>
      <c r="EA70" s="178"/>
      <c r="EB70" s="178"/>
      <c r="EC70" s="178"/>
      <c r="ED70" s="178"/>
      <c r="EE70" s="178"/>
      <c r="EF70" s="178"/>
      <c r="EG70" s="178"/>
      <c r="EH70" s="178"/>
      <c r="EI70" s="178"/>
      <c r="EJ70" s="178"/>
      <c r="EK70" s="178"/>
      <c r="EL70" s="178"/>
      <c r="EM70" s="178"/>
      <c r="EN70" s="178"/>
      <c r="EO70" s="178"/>
      <c r="EP70" s="178"/>
      <c r="EQ70" s="178"/>
      <c r="ER70" s="178"/>
      <c r="ES70" s="178"/>
      <c r="ET70" s="170"/>
      <c r="EU70" s="170"/>
      <c r="EV70" s="170"/>
      <c r="EW70" s="170"/>
      <c r="EX70" s="170"/>
      <c r="EY70" s="170"/>
      <c r="EZ70" s="170"/>
      <c r="FA70" s="170"/>
    </row>
    <row r="71" spans="1:164" ht="15.75" customHeight="1" x14ac:dyDescent="0.15">
      <c r="A71" s="178"/>
      <c r="B71" s="178"/>
      <c r="C71" s="178"/>
      <c r="D71" s="178"/>
      <c r="E71" s="178"/>
      <c r="F71" s="178"/>
      <c r="G71" s="178"/>
      <c r="H71" s="51"/>
      <c r="I71" s="306"/>
      <c r="J71" s="151"/>
      <c r="K71" s="151"/>
      <c r="L71" s="151"/>
      <c r="M71" s="151"/>
      <c r="N71" s="151"/>
      <c r="O71" s="151"/>
      <c r="P71" s="151"/>
      <c r="Q71" s="151"/>
      <c r="R71" s="151"/>
      <c r="S71" s="151"/>
      <c r="T71" s="151"/>
      <c r="U71" s="151"/>
      <c r="V71" s="151"/>
      <c r="W71" s="151"/>
      <c r="X71" s="151"/>
      <c r="Y71" s="151"/>
      <c r="Z71" s="151"/>
      <c r="AA71" s="151"/>
      <c r="AB71" s="151"/>
      <c r="AC71" s="151"/>
      <c r="AD71" s="150"/>
      <c r="AE71" s="150"/>
      <c r="AF71" s="150"/>
      <c r="AG71" s="150"/>
      <c r="AH71" s="150"/>
      <c r="AI71" s="150"/>
      <c r="AJ71" s="150"/>
      <c r="AK71" s="150"/>
      <c r="AL71" s="150"/>
      <c r="AM71" s="150"/>
      <c r="AN71" s="150"/>
      <c r="AO71" s="145"/>
      <c r="AP71" s="965" t="s">
        <v>450</v>
      </c>
      <c r="AQ71" s="812"/>
      <c r="AR71" s="807" t="s">
        <v>47</v>
      </c>
      <c r="AS71" s="808"/>
      <c r="AT71" s="808"/>
      <c r="AU71" s="808"/>
      <c r="AV71" s="808"/>
      <c r="AW71" s="808"/>
      <c r="AX71" s="808"/>
      <c r="AY71" s="808"/>
      <c r="AZ71" s="808"/>
      <c r="BA71" s="808"/>
      <c r="BB71" s="809"/>
      <c r="BC71" s="781"/>
      <c r="BD71" s="781"/>
      <c r="BE71" s="781"/>
      <c r="BF71" s="781"/>
      <c r="BG71" s="781"/>
      <c r="BH71" s="781"/>
      <c r="BI71" s="781"/>
      <c r="BJ71" s="781"/>
      <c r="BK71" s="782"/>
      <c r="BL71" s="799" t="s">
        <v>579</v>
      </c>
      <c r="BM71" s="799"/>
      <c r="BN71" s="799"/>
      <c r="BO71" s="799"/>
      <c r="BP71" s="799"/>
      <c r="BQ71" s="799"/>
      <c r="BR71" s="799"/>
      <c r="BS71" s="799"/>
      <c r="BT71" s="702" t="str">
        <f>IF($BT$33=0,"",$BT$33)</f>
        <v/>
      </c>
      <c r="BU71" s="702"/>
      <c r="BV71" s="702"/>
      <c r="BW71" s="702"/>
      <c r="BX71" s="702"/>
      <c r="BY71" s="702"/>
      <c r="BZ71" s="702"/>
      <c r="CA71" s="702"/>
      <c r="CB71" s="702"/>
      <c r="CC71" s="702"/>
      <c r="CD71" s="702"/>
      <c r="CE71" s="702"/>
      <c r="CF71" s="702"/>
      <c r="CG71" s="702"/>
      <c r="CH71" s="702"/>
      <c r="CI71" s="702"/>
      <c r="CJ71" s="702"/>
      <c r="CK71" s="702"/>
      <c r="CL71" s="702"/>
      <c r="CM71" s="702"/>
      <c r="CN71" s="702"/>
      <c r="CO71" s="702"/>
      <c r="CP71" s="702"/>
      <c r="CQ71" s="702"/>
      <c r="CR71" s="702"/>
      <c r="CS71" s="702"/>
      <c r="CT71" s="702"/>
      <c r="CU71" s="702"/>
      <c r="CV71" s="702"/>
      <c r="CW71" s="702"/>
      <c r="CX71" s="774"/>
      <c r="CY71" s="52"/>
      <c r="CZ71" s="178"/>
      <c r="DA71" s="178"/>
      <c r="DB71" s="178"/>
      <c r="DC71" s="178"/>
      <c r="DD71" s="178"/>
      <c r="DE71" s="178"/>
      <c r="DF71" s="178"/>
      <c r="DG71" s="178"/>
      <c r="DH71" s="178"/>
      <c r="DI71" s="178"/>
      <c r="DJ71" s="178"/>
      <c r="DK71" s="178"/>
      <c r="DL71" s="178"/>
      <c r="DM71" s="178"/>
      <c r="DN71" s="178"/>
      <c r="DO71" s="178"/>
      <c r="DP71" s="178"/>
      <c r="DQ71" s="178"/>
      <c r="DR71" s="178"/>
      <c r="DS71" s="178"/>
      <c r="DT71" s="178"/>
      <c r="DU71" s="178"/>
      <c r="DV71" s="178"/>
      <c r="DW71" s="178"/>
      <c r="DX71" s="178"/>
      <c r="DY71" s="178"/>
      <c r="DZ71" s="178"/>
      <c r="EA71" s="178"/>
      <c r="EB71" s="178"/>
      <c r="EC71" s="178"/>
      <c r="ED71" s="178"/>
      <c r="EE71" s="178"/>
      <c r="EF71" s="178"/>
      <c r="EG71" s="178"/>
      <c r="EH71" s="178"/>
      <c r="EI71" s="178"/>
      <c r="EJ71" s="178"/>
      <c r="EK71" s="178"/>
      <c r="EL71" s="178"/>
      <c r="EM71" s="178"/>
      <c r="EN71" s="178"/>
      <c r="EO71" s="178"/>
      <c r="EP71" s="178"/>
      <c r="EQ71" s="178"/>
      <c r="ER71" s="178"/>
      <c r="ES71" s="178"/>
      <c r="ET71" s="170"/>
      <c r="EU71" s="170"/>
      <c r="EV71" s="170"/>
      <c r="EW71" s="170"/>
      <c r="EX71" s="170"/>
      <c r="EY71" s="170"/>
      <c r="EZ71" s="170"/>
      <c r="FA71" s="170"/>
    </row>
    <row r="72" spans="1:164" ht="15.75" customHeight="1" x14ac:dyDescent="0.15">
      <c r="A72" s="178"/>
      <c r="B72" s="178"/>
      <c r="C72" s="178"/>
      <c r="D72" s="178"/>
      <c r="E72" s="178"/>
      <c r="F72" s="178"/>
      <c r="G72" s="178"/>
      <c r="H72" s="51"/>
      <c r="I72" s="144"/>
      <c r="J72" s="150"/>
      <c r="K72" s="150"/>
      <c r="L72" s="150"/>
      <c r="M72" s="150"/>
      <c r="N72" s="150"/>
      <c r="O72" s="150"/>
      <c r="P72" s="150"/>
      <c r="Q72" s="150"/>
      <c r="R72" s="150"/>
      <c r="S72" s="150"/>
      <c r="T72" s="150"/>
      <c r="U72" s="150"/>
      <c r="V72" s="150"/>
      <c r="W72" s="150"/>
      <c r="X72" s="150"/>
      <c r="Y72" s="150"/>
      <c r="Z72" s="150"/>
      <c r="AA72" s="150"/>
      <c r="AB72" s="150"/>
      <c r="AC72" s="150"/>
      <c r="AD72" s="151"/>
      <c r="AE72" s="151"/>
      <c r="AF72" s="151"/>
      <c r="AG72" s="151"/>
      <c r="AH72" s="151"/>
      <c r="AI72" s="151"/>
      <c r="AJ72" s="151"/>
      <c r="AK72" s="151"/>
      <c r="AL72" s="151"/>
      <c r="AM72" s="151"/>
      <c r="AN72" s="151"/>
      <c r="AO72" s="286"/>
      <c r="AP72" s="812" t="s">
        <v>451</v>
      </c>
      <c r="AQ72" s="775"/>
      <c r="AR72" s="751" t="s">
        <v>452</v>
      </c>
      <c r="AS72" s="751"/>
      <c r="AT72" s="751"/>
      <c r="AU72" s="751"/>
      <c r="AV72" s="751"/>
      <c r="AW72" s="751"/>
      <c r="AX72" s="751"/>
      <c r="AY72" s="751"/>
      <c r="AZ72" s="751"/>
      <c r="BA72" s="751"/>
      <c r="BB72" s="921"/>
      <c r="BC72" s="783"/>
      <c r="BD72" s="783"/>
      <c r="BE72" s="783"/>
      <c r="BF72" s="783"/>
      <c r="BG72" s="783"/>
      <c r="BH72" s="783"/>
      <c r="BI72" s="783"/>
      <c r="BJ72" s="783"/>
      <c r="BK72" s="784"/>
      <c r="BL72" s="739" t="s">
        <v>390</v>
      </c>
      <c r="BM72" s="739"/>
      <c r="BN72" s="739"/>
      <c r="BO72" s="739"/>
      <c r="BP72" s="739"/>
      <c r="BQ72" s="739"/>
      <c r="BR72" s="739"/>
      <c r="BS72" s="739"/>
      <c r="BT72" s="790" t="str">
        <f>IF($BT$34=0,"",$BT$34)</f>
        <v/>
      </c>
      <c r="BU72" s="790"/>
      <c r="BV72" s="790"/>
      <c r="BW72" s="790"/>
      <c r="BX72" s="790"/>
      <c r="BY72" s="790"/>
      <c r="BZ72" s="790"/>
      <c r="CA72" s="790"/>
      <c r="CB72" s="790"/>
      <c r="CC72" s="790"/>
      <c r="CD72" s="790"/>
      <c r="CE72" s="790"/>
      <c r="CF72" s="790"/>
      <c r="CG72" s="790"/>
      <c r="CH72" s="790"/>
      <c r="CI72" s="790"/>
      <c r="CJ72" s="790"/>
      <c r="CK72" s="790"/>
      <c r="CL72" s="790"/>
      <c r="CM72" s="790"/>
      <c r="CN72" s="790"/>
      <c r="CO72" s="790"/>
      <c r="CP72" s="790"/>
      <c r="CQ72" s="790"/>
      <c r="CR72" s="790"/>
      <c r="CS72" s="790"/>
      <c r="CT72" s="790"/>
      <c r="CU72" s="790"/>
      <c r="CV72" s="790"/>
      <c r="CW72" s="783"/>
      <c r="CX72" s="924"/>
      <c r="CY72" s="52"/>
      <c r="CZ72" s="178"/>
      <c r="DA72" s="178"/>
      <c r="DB72" s="178"/>
      <c r="DC72" s="178"/>
      <c r="DD72" s="178"/>
      <c r="DE72" s="178"/>
      <c r="DF72" s="178"/>
      <c r="DG72" s="178"/>
      <c r="DH72" s="178"/>
      <c r="DI72" s="178"/>
      <c r="DJ72" s="178"/>
      <c r="DK72" s="178"/>
      <c r="DL72" s="178"/>
      <c r="DM72" s="178"/>
      <c r="DN72" s="178"/>
      <c r="DO72" s="178"/>
      <c r="DP72" s="178"/>
      <c r="DQ72" s="178"/>
      <c r="DR72" s="178"/>
      <c r="DS72" s="178"/>
      <c r="DT72" s="178"/>
      <c r="DU72" s="178"/>
      <c r="DV72" s="178"/>
      <c r="DW72" s="178"/>
      <c r="DX72" s="178"/>
      <c r="DY72" s="178"/>
      <c r="DZ72" s="178"/>
      <c r="EA72" s="178"/>
      <c r="EB72" s="178"/>
      <c r="EC72" s="178"/>
      <c r="ED72" s="178"/>
      <c r="EE72" s="178"/>
      <c r="EF72" s="178"/>
      <c r="EG72" s="178"/>
      <c r="EH72" s="178"/>
      <c r="EI72" s="178"/>
      <c r="EJ72" s="178"/>
      <c r="EK72" s="178"/>
      <c r="EL72" s="178"/>
      <c r="EM72" s="178"/>
      <c r="EN72" s="178"/>
      <c r="EO72" s="178"/>
      <c r="EP72" s="178"/>
      <c r="EQ72" s="178"/>
      <c r="ER72" s="178"/>
      <c r="ES72" s="178"/>
      <c r="ET72" s="170"/>
      <c r="EU72" s="170"/>
      <c r="EV72" s="170"/>
      <c r="EW72" s="170"/>
      <c r="EX72" s="170"/>
      <c r="EY72" s="170"/>
      <c r="EZ72" s="170"/>
      <c r="FA72" s="170"/>
    </row>
    <row r="73" spans="1:164" ht="15.75" customHeight="1" x14ac:dyDescent="0.15">
      <c r="A73" s="178"/>
      <c r="B73" s="178"/>
      <c r="C73" s="178"/>
      <c r="D73" s="178"/>
      <c r="E73" s="178"/>
      <c r="F73" s="178"/>
      <c r="G73" s="178"/>
      <c r="H73" s="51"/>
      <c r="I73" s="144"/>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45"/>
      <c r="AP73" s="812"/>
      <c r="AQ73" s="775"/>
      <c r="AR73" s="702"/>
      <c r="AS73" s="702"/>
      <c r="AT73" s="702"/>
      <c r="AU73" s="702"/>
      <c r="AV73" s="702"/>
      <c r="AW73" s="702"/>
      <c r="AX73" s="702"/>
      <c r="AY73" s="702"/>
      <c r="AZ73" s="702"/>
      <c r="BA73" s="702"/>
      <c r="BB73" s="774"/>
      <c r="BC73" s="939" t="s">
        <v>313</v>
      </c>
      <c r="BD73" s="598"/>
      <c r="BE73" s="598"/>
      <c r="BF73" s="598"/>
      <c r="BG73" s="598"/>
      <c r="BH73" s="598"/>
      <c r="BI73" s="598"/>
      <c r="BJ73" s="598"/>
      <c r="BK73" s="930"/>
      <c r="BL73" s="799" t="s">
        <v>10</v>
      </c>
      <c r="BM73" s="799"/>
      <c r="BN73" s="799"/>
      <c r="BO73" s="799"/>
      <c r="BP73" s="799"/>
      <c r="BQ73" s="799"/>
      <c r="BR73" s="799"/>
      <c r="BS73" s="799"/>
      <c r="BT73" s="702" t="str">
        <f>IF($BT$35=0,"",$BT$35)</f>
        <v/>
      </c>
      <c r="BU73" s="702"/>
      <c r="BV73" s="702"/>
      <c r="BW73" s="702"/>
      <c r="BX73" s="702"/>
      <c r="BY73" s="702"/>
      <c r="BZ73" s="702"/>
      <c r="CA73" s="702"/>
      <c r="CB73" s="702"/>
      <c r="CC73" s="702"/>
      <c r="CD73" s="702"/>
      <c r="CE73" s="702"/>
      <c r="CF73" s="702"/>
      <c r="CG73" s="702"/>
      <c r="CH73" s="702"/>
      <c r="CI73" s="702"/>
      <c r="CJ73" s="702"/>
      <c r="CK73" s="702"/>
      <c r="CL73" s="702"/>
      <c r="CM73" s="702"/>
      <c r="CN73" s="702"/>
      <c r="CO73" s="702"/>
      <c r="CP73" s="702"/>
      <c r="CQ73" s="702"/>
      <c r="CR73" s="702"/>
      <c r="CS73" s="702"/>
      <c r="CT73" s="702"/>
      <c r="CU73" s="702"/>
      <c r="CV73" s="702"/>
      <c r="CW73" s="702"/>
      <c r="CX73" s="774"/>
      <c r="CY73" s="52"/>
      <c r="CZ73" s="178"/>
      <c r="DA73" s="178"/>
      <c r="DB73" s="178"/>
      <c r="DC73" s="178"/>
      <c r="DD73" s="178"/>
      <c r="DE73" s="178"/>
      <c r="DF73" s="178"/>
      <c r="DG73" s="178"/>
      <c r="DH73" s="178"/>
      <c r="DI73" s="178"/>
      <c r="DJ73" s="178"/>
      <c r="DK73" s="178"/>
      <c r="DL73" s="178"/>
      <c r="DM73" s="178"/>
      <c r="DN73" s="178"/>
      <c r="DO73" s="178"/>
      <c r="DP73" s="178"/>
      <c r="DQ73" s="178"/>
      <c r="DR73" s="178"/>
      <c r="DS73" s="178"/>
      <c r="DT73" s="178"/>
      <c r="DU73" s="178"/>
      <c r="DV73" s="178"/>
      <c r="DW73" s="178"/>
      <c r="DX73" s="178"/>
      <c r="DY73" s="178"/>
      <c r="DZ73" s="178"/>
      <c r="EA73" s="178"/>
      <c r="EB73" s="178"/>
      <c r="EC73" s="178"/>
      <c r="ED73" s="178"/>
      <c r="EE73" s="178"/>
      <c r="EF73" s="178"/>
      <c r="EG73" s="178"/>
      <c r="EH73" s="178"/>
      <c r="EI73" s="178"/>
      <c r="EJ73" s="178"/>
      <c r="EK73" s="178"/>
      <c r="EL73" s="178"/>
      <c r="EM73" s="178"/>
      <c r="EN73" s="178"/>
      <c r="EO73" s="178"/>
      <c r="EP73" s="178"/>
      <c r="EQ73" s="178"/>
      <c r="ER73" s="178"/>
      <c r="ES73" s="178"/>
      <c r="ET73" s="170"/>
      <c r="EU73" s="170"/>
      <c r="EV73" s="170"/>
      <c r="EW73" s="170"/>
      <c r="EX73" s="170"/>
      <c r="EY73" s="170"/>
      <c r="EZ73" s="170"/>
      <c r="FA73" s="170"/>
    </row>
    <row r="74" spans="1:164" ht="15.75" customHeight="1" x14ac:dyDescent="0.15">
      <c r="A74" s="178"/>
      <c r="B74" s="178"/>
      <c r="C74" s="178"/>
      <c r="D74" s="178"/>
      <c r="E74" s="178"/>
      <c r="F74" s="178"/>
      <c r="G74" s="178"/>
      <c r="H74" s="51"/>
      <c r="I74" s="284"/>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842"/>
      <c r="AQ74" s="600"/>
      <c r="AR74" s="600"/>
      <c r="AS74" s="600"/>
      <c r="AT74" s="600"/>
      <c r="AU74" s="600"/>
      <c r="AV74" s="600"/>
      <c r="AW74" s="600"/>
      <c r="AX74" s="600"/>
      <c r="AY74" s="600"/>
      <c r="AZ74" s="600"/>
      <c r="BA74" s="600"/>
      <c r="BB74" s="162"/>
      <c r="BC74" s="931"/>
      <c r="BD74" s="599"/>
      <c r="BE74" s="599"/>
      <c r="BF74" s="599"/>
      <c r="BG74" s="599"/>
      <c r="BH74" s="599"/>
      <c r="BI74" s="599"/>
      <c r="BJ74" s="599"/>
      <c r="BK74" s="932"/>
      <c r="BL74" s="740" t="s">
        <v>39</v>
      </c>
      <c r="BM74" s="740"/>
      <c r="BN74" s="740"/>
      <c r="BO74" s="740"/>
      <c r="BP74" s="740"/>
      <c r="BQ74" s="740"/>
      <c r="BR74" s="740"/>
      <c r="BS74" s="740"/>
      <c r="BT74" s="617" t="str">
        <f>IF($BT$36=0,"",$BT$36)</f>
        <v/>
      </c>
      <c r="BU74" s="617"/>
      <c r="BV74" s="617"/>
      <c r="BW74" s="617"/>
      <c r="BX74" s="617"/>
      <c r="BY74" s="617"/>
      <c r="BZ74" s="617"/>
      <c r="CA74" s="617"/>
      <c r="CB74" s="617"/>
      <c r="CC74" s="617"/>
      <c r="CD74" s="617"/>
      <c r="CE74" s="617"/>
      <c r="CF74" s="617"/>
      <c r="CG74" s="617"/>
      <c r="CH74" s="617"/>
      <c r="CI74" s="617"/>
      <c r="CJ74" s="617"/>
      <c r="CK74" s="617"/>
      <c r="CL74" s="617"/>
      <c r="CM74" s="617"/>
      <c r="CN74" s="617"/>
      <c r="CO74" s="617"/>
      <c r="CP74" s="617"/>
      <c r="CQ74" s="617"/>
      <c r="CR74" s="617"/>
      <c r="CS74" s="617"/>
      <c r="CT74" s="617"/>
      <c r="CU74" s="617"/>
      <c r="CV74" s="617"/>
      <c r="CW74" s="925"/>
      <c r="CX74" s="926"/>
      <c r="CY74" s="52"/>
      <c r="CZ74" s="178"/>
      <c r="DA74" s="178"/>
      <c r="DB74" s="178"/>
      <c r="DC74" s="178"/>
      <c r="DD74" s="178"/>
      <c r="DE74" s="178"/>
      <c r="DF74" s="178"/>
      <c r="DG74" s="178"/>
      <c r="DH74" s="178"/>
      <c r="DI74" s="178"/>
      <c r="DJ74" s="178"/>
      <c r="DK74" s="178"/>
      <c r="DL74" s="178"/>
      <c r="DM74" s="178"/>
      <c r="DN74" s="178"/>
      <c r="DO74" s="178"/>
      <c r="DP74" s="178"/>
      <c r="DQ74" s="178"/>
      <c r="DR74" s="178"/>
      <c r="DS74" s="178"/>
      <c r="DT74" s="178"/>
      <c r="DU74" s="178"/>
      <c r="DV74" s="178"/>
      <c r="DW74" s="178"/>
      <c r="DX74" s="178"/>
      <c r="DY74" s="178"/>
      <c r="DZ74" s="178"/>
      <c r="EA74" s="178"/>
      <c r="EB74" s="178"/>
      <c r="EC74" s="178"/>
      <c r="ED74" s="178"/>
      <c r="EE74" s="178"/>
      <c r="EF74" s="178"/>
      <c r="EG74" s="178"/>
      <c r="EH74" s="178"/>
      <c r="EI74" s="178"/>
      <c r="EJ74" s="178"/>
      <c r="EK74" s="178"/>
      <c r="EL74" s="178"/>
      <c r="EM74" s="178"/>
      <c r="EN74" s="178"/>
      <c r="EO74" s="178"/>
      <c r="EP74" s="178"/>
      <c r="EQ74" s="178"/>
      <c r="ER74" s="178"/>
      <c r="ES74" s="178"/>
      <c r="ET74" s="170"/>
      <c r="EU74" s="170"/>
      <c r="EV74" s="170"/>
      <c r="EW74" s="170"/>
      <c r="EX74" s="170"/>
      <c r="EY74" s="170"/>
      <c r="EZ74" s="170"/>
      <c r="FA74" s="170"/>
    </row>
    <row r="75" spans="1:164" ht="7.5" customHeight="1" thickBot="1" x14ac:dyDescent="0.2">
      <c r="A75" s="178"/>
      <c r="B75" s="178"/>
      <c r="C75" s="178"/>
      <c r="D75" s="178"/>
      <c r="E75" s="178"/>
      <c r="F75" s="178"/>
      <c r="G75" s="178"/>
      <c r="H75" s="59"/>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9"/>
      <c r="CY75" s="61"/>
      <c r="CZ75" s="178"/>
      <c r="DA75" s="178"/>
      <c r="DB75" s="178"/>
      <c r="DC75" s="178"/>
      <c r="DD75" s="178"/>
      <c r="DE75" s="178"/>
      <c r="DF75" s="178"/>
      <c r="DG75" s="178"/>
      <c r="DH75" s="178"/>
      <c r="DI75" s="178"/>
      <c r="DJ75" s="178"/>
      <c r="DK75" s="178"/>
      <c r="DL75" s="178"/>
      <c r="DM75" s="178"/>
      <c r="DN75" s="178"/>
      <c r="DO75" s="178"/>
      <c r="DP75" s="178"/>
      <c r="DQ75" s="178"/>
      <c r="DR75" s="178"/>
      <c r="DS75" s="178"/>
      <c r="DT75" s="178"/>
      <c r="DU75" s="178"/>
      <c r="DV75" s="178"/>
      <c r="DW75" s="178"/>
      <c r="DX75" s="178"/>
      <c r="DY75" s="178"/>
      <c r="DZ75" s="178"/>
      <c r="EA75" s="178"/>
      <c r="EB75" s="178"/>
      <c r="EC75" s="178"/>
      <c r="ED75" s="178"/>
      <c r="EE75" s="178"/>
      <c r="EF75" s="178"/>
      <c r="EG75" s="178"/>
      <c r="EH75" s="178"/>
      <c r="EI75" s="178"/>
      <c r="EJ75" s="178"/>
      <c r="EK75" s="178"/>
      <c r="EL75" s="178"/>
      <c r="EM75" s="178"/>
      <c r="EN75" s="178"/>
      <c r="EO75" s="178"/>
      <c r="EP75" s="178"/>
      <c r="EQ75" s="178"/>
      <c r="ER75" s="178"/>
      <c r="ES75" s="178"/>
      <c r="ET75" s="170"/>
      <c r="EU75" s="170"/>
      <c r="EV75" s="170"/>
      <c r="EW75" s="170"/>
      <c r="EX75" s="170"/>
      <c r="EY75" s="170"/>
      <c r="EZ75" s="170"/>
      <c r="FA75" s="170"/>
    </row>
    <row r="76" spans="1:164" x14ac:dyDescent="0.15">
      <c r="A76" s="178"/>
      <c r="B76" s="178"/>
      <c r="C76" s="178"/>
      <c r="D76" s="178"/>
      <c r="E76" s="178"/>
      <c r="F76" s="178"/>
      <c r="G76" s="178"/>
      <c r="H76" s="178"/>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79"/>
      <c r="BY76" s="179"/>
      <c r="BZ76" s="179"/>
      <c r="CA76" s="179"/>
      <c r="CB76" s="179"/>
      <c r="CC76" s="179"/>
      <c r="CD76" s="179"/>
      <c r="CE76" s="179"/>
      <c r="CF76" s="179"/>
      <c r="CG76" s="179"/>
      <c r="CH76" s="179"/>
      <c r="CI76" s="179"/>
      <c r="CJ76" s="179"/>
      <c r="CK76" s="179"/>
      <c r="CL76" s="179"/>
      <c r="CM76" s="179"/>
      <c r="CN76" s="179"/>
      <c r="CO76" s="179"/>
      <c r="CP76" s="179"/>
      <c r="CQ76" s="179"/>
      <c r="CR76" s="179"/>
      <c r="CS76" s="179"/>
      <c r="CT76" s="179"/>
      <c r="CU76" s="179"/>
      <c r="CV76" s="179"/>
      <c r="CW76" s="179"/>
      <c r="CX76" s="180"/>
      <c r="CY76" s="178"/>
      <c r="CZ76" s="178"/>
      <c r="DA76" s="178"/>
      <c r="DB76" s="178"/>
      <c r="DC76" s="178"/>
      <c r="DD76" s="178"/>
      <c r="DE76" s="178"/>
      <c r="DF76" s="178"/>
      <c r="DG76" s="178"/>
      <c r="DH76" s="178"/>
      <c r="DI76" s="178"/>
      <c r="DJ76" s="178"/>
      <c r="DK76" s="178"/>
      <c r="DL76" s="178"/>
      <c r="DM76" s="178"/>
      <c r="DN76" s="178"/>
      <c r="DO76" s="178"/>
      <c r="DP76" s="178"/>
      <c r="DQ76" s="178"/>
      <c r="DR76" s="178"/>
      <c r="DS76" s="178"/>
      <c r="DT76" s="178"/>
      <c r="DU76" s="178"/>
      <c r="DV76" s="178"/>
      <c r="DW76" s="178"/>
      <c r="DX76" s="178"/>
      <c r="DY76" s="178"/>
      <c r="DZ76" s="178"/>
      <c r="EA76" s="178"/>
      <c r="EB76" s="178"/>
      <c r="EC76" s="178"/>
      <c r="ED76" s="178"/>
      <c r="EE76" s="178"/>
      <c r="EF76" s="178"/>
      <c r="EG76" s="178"/>
      <c r="EH76" s="178"/>
      <c r="EI76" s="178"/>
      <c r="EJ76" s="178"/>
      <c r="EK76" s="178"/>
      <c r="EL76" s="178"/>
      <c r="EM76" s="178"/>
      <c r="EN76" s="178"/>
      <c r="EO76" s="178"/>
      <c r="EP76" s="178"/>
      <c r="EQ76" s="178"/>
      <c r="ER76" s="178"/>
      <c r="ES76" s="178"/>
      <c r="ET76" s="170"/>
      <c r="EU76" s="170"/>
      <c r="EV76" s="170"/>
      <c r="EW76" s="170"/>
      <c r="EX76" s="170"/>
      <c r="EY76" s="170"/>
      <c r="EZ76" s="170"/>
      <c r="FA76" s="170"/>
    </row>
    <row r="77" spans="1:164" x14ac:dyDescent="0.15">
      <c r="A77" s="178"/>
      <c r="B77" s="178"/>
      <c r="C77" s="178"/>
      <c r="D77" s="178"/>
      <c r="E77" s="178"/>
      <c r="F77" s="178"/>
      <c r="G77" s="178"/>
      <c r="H77" s="178"/>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c r="BR77" s="179"/>
      <c r="BS77" s="179"/>
      <c r="BT77" s="179"/>
      <c r="BU77" s="179"/>
      <c r="BV77" s="179"/>
      <c r="BW77" s="179"/>
      <c r="BX77" s="179"/>
      <c r="BY77" s="179"/>
      <c r="BZ77" s="179"/>
      <c r="CA77" s="179"/>
      <c r="CB77" s="179"/>
      <c r="CC77" s="179"/>
      <c r="CD77" s="179"/>
      <c r="CE77" s="179"/>
      <c r="CF77" s="179"/>
      <c r="CG77" s="179"/>
      <c r="CH77" s="179"/>
      <c r="CI77" s="179"/>
      <c r="CJ77" s="179"/>
      <c r="CK77" s="179"/>
      <c r="CL77" s="179"/>
      <c r="CM77" s="179"/>
      <c r="CN77" s="179"/>
      <c r="CO77" s="179"/>
      <c r="CP77" s="179"/>
      <c r="CQ77" s="179"/>
      <c r="CR77" s="179"/>
      <c r="CS77" s="179"/>
      <c r="CT77" s="179"/>
      <c r="CU77" s="179"/>
      <c r="CV77" s="179"/>
      <c r="CW77" s="179"/>
      <c r="CX77" s="180"/>
      <c r="CY77" s="178"/>
      <c r="CZ77" s="178"/>
      <c r="DA77" s="178"/>
      <c r="DB77" s="178"/>
      <c r="DC77" s="178"/>
      <c r="DD77" s="178"/>
      <c r="DE77" s="178"/>
      <c r="DF77" s="178"/>
      <c r="DG77" s="178"/>
      <c r="DH77" s="178"/>
      <c r="DI77" s="178"/>
      <c r="DJ77" s="178"/>
      <c r="DK77" s="178"/>
      <c r="DL77" s="178"/>
      <c r="DM77" s="178"/>
      <c r="DN77" s="178"/>
      <c r="DO77" s="178"/>
      <c r="DP77" s="178"/>
      <c r="DQ77" s="178"/>
      <c r="DR77" s="178"/>
      <c r="DS77" s="178"/>
      <c r="DT77" s="178"/>
      <c r="DU77" s="178"/>
      <c r="DV77" s="178"/>
      <c r="DW77" s="178"/>
      <c r="DX77" s="178"/>
      <c r="DY77" s="178"/>
      <c r="DZ77" s="178"/>
      <c r="EA77" s="178"/>
      <c r="EB77" s="178"/>
      <c r="EC77" s="178"/>
      <c r="ED77" s="178"/>
      <c r="EE77" s="178"/>
      <c r="EF77" s="178"/>
      <c r="EG77" s="178"/>
      <c r="EH77" s="178"/>
      <c r="EI77" s="178"/>
      <c r="EJ77" s="178"/>
      <c r="EK77" s="178"/>
      <c r="EL77" s="178"/>
      <c r="EM77" s="178"/>
      <c r="EN77" s="178"/>
      <c r="EO77" s="178"/>
      <c r="EP77" s="178"/>
      <c r="EQ77" s="178"/>
      <c r="ER77" s="178"/>
      <c r="ES77" s="178"/>
      <c r="ET77" s="170"/>
      <c r="EU77" s="170"/>
      <c r="EV77" s="170"/>
      <c r="EW77" s="170"/>
      <c r="EX77" s="170"/>
      <c r="EY77" s="170"/>
      <c r="EZ77" s="170"/>
      <c r="FA77" s="170"/>
    </row>
    <row r="78" spans="1:164" x14ac:dyDescent="0.15">
      <c r="A78" s="178"/>
      <c r="B78" s="178"/>
      <c r="C78" s="178"/>
      <c r="D78" s="178"/>
      <c r="E78" s="178"/>
      <c r="F78" s="178"/>
      <c r="G78" s="178"/>
      <c r="H78" s="178"/>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179"/>
      <c r="BX78" s="179"/>
      <c r="BY78" s="179"/>
      <c r="BZ78" s="179"/>
      <c r="CA78" s="179"/>
      <c r="CB78" s="179"/>
      <c r="CC78" s="179"/>
      <c r="CD78" s="179"/>
      <c r="CE78" s="179"/>
      <c r="CF78" s="179"/>
      <c r="CG78" s="179"/>
      <c r="CH78" s="179"/>
      <c r="CI78" s="179"/>
      <c r="CJ78" s="179"/>
      <c r="CK78" s="179"/>
      <c r="CL78" s="179"/>
      <c r="CM78" s="179"/>
      <c r="CN78" s="179"/>
      <c r="CO78" s="179"/>
      <c r="CP78" s="179"/>
      <c r="CQ78" s="179"/>
      <c r="CR78" s="179"/>
      <c r="CS78" s="179"/>
      <c r="CT78" s="179"/>
      <c r="CU78" s="179"/>
      <c r="CV78" s="179"/>
      <c r="CW78" s="179"/>
      <c r="CX78" s="180"/>
      <c r="CY78" s="178"/>
      <c r="CZ78" s="178"/>
      <c r="DA78" s="178"/>
      <c r="DB78" s="178"/>
      <c r="DC78" s="178"/>
      <c r="DD78" s="178"/>
      <c r="DE78" s="178"/>
      <c r="DF78" s="178"/>
      <c r="DG78" s="178"/>
      <c r="DH78" s="178"/>
      <c r="DI78" s="178"/>
      <c r="DJ78" s="178"/>
      <c r="DK78" s="178"/>
      <c r="DL78" s="178"/>
      <c r="DM78" s="178"/>
      <c r="DN78" s="178"/>
      <c r="DO78" s="178"/>
      <c r="DP78" s="178"/>
      <c r="DQ78" s="178"/>
      <c r="DR78" s="178"/>
      <c r="DS78" s="178"/>
      <c r="DT78" s="178"/>
      <c r="DU78" s="178"/>
      <c r="DV78" s="178"/>
      <c r="DW78" s="178"/>
      <c r="DX78" s="178"/>
      <c r="DY78" s="178"/>
      <c r="DZ78" s="178"/>
      <c r="EA78" s="178"/>
      <c r="EB78" s="178"/>
      <c r="EC78" s="178"/>
      <c r="ED78" s="178"/>
      <c r="EE78" s="178"/>
      <c r="EF78" s="178"/>
      <c r="EG78" s="178"/>
      <c r="EH78" s="178"/>
      <c r="EI78" s="178"/>
      <c r="EJ78" s="178"/>
      <c r="EK78" s="178"/>
      <c r="EL78" s="178"/>
      <c r="EM78" s="178"/>
      <c r="EN78" s="178"/>
      <c r="EO78" s="178"/>
      <c r="EP78" s="178"/>
      <c r="EQ78" s="178"/>
      <c r="ER78" s="178"/>
      <c r="ES78" s="178"/>
      <c r="ET78" s="170"/>
      <c r="EU78" s="170"/>
      <c r="EV78" s="170"/>
      <c r="EW78" s="170"/>
      <c r="EX78" s="170"/>
      <c r="EY78" s="170"/>
      <c r="EZ78" s="170"/>
      <c r="FA78" s="170"/>
    </row>
    <row r="79" spans="1:164" x14ac:dyDescent="0.15">
      <c r="A79" s="178"/>
      <c r="B79" s="178"/>
      <c r="C79" s="178"/>
      <c r="D79" s="178"/>
      <c r="E79" s="178"/>
      <c r="F79" s="178"/>
      <c r="G79" s="178"/>
      <c r="H79" s="178"/>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179"/>
      <c r="BY79" s="179"/>
      <c r="BZ79" s="179"/>
      <c r="CA79" s="179"/>
      <c r="CB79" s="179"/>
      <c r="CC79" s="179"/>
      <c r="CD79" s="179"/>
      <c r="CE79" s="179"/>
      <c r="CF79" s="179"/>
      <c r="CG79" s="179"/>
      <c r="CH79" s="179"/>
      <c r="CI79" s="179"/>
      <c r="CJ79" s="179"/>
      <c r="CK79" s="179"/>
      <c r="CL79" s="179"/>
      <c r="CM79" s="179"/>
      <c r="CN79" s="179"/>
      <c r="CO79" s="179"/>
      <c r="CP79" s="179"/>
      <c r="CQ79" s="179"/>
      <c r="CR79" s="179"/>
      <c r="CS79" s="179"/>
      <c r="CT79" s="179"/>
      <c r="CU79" s="179"/>
      <c r="CV79" s="179"/>
      <c r="CW79" s="179"/>
      <c r="CX79" s="180"/>
      <c r="CY79" s="178"/>
      <c r="CZ79" s="178"/>
      <c r="DA79" s="178"/>
      <c r="DB79" s="178"/>
      <c r="DC79" s="178"/>
      <c r="DD79" s="178"/>
      <c r="DE79" s="178"/>
      <c r="DF79" s="178"/>
      <c r="DG79" s="178"/>
      <c r="DH79" s="178"/>
      <c r="DI79" s="178"/>
      <c r="DJ79" s="178"/>
      <c r="DK79" s="178"/>
      <c r="DL79" s="178"/>
      <c r="DM79" s="178"/>
      <c r="DN79" s="178"/>
      <c r="DO79" s="178"/>
      <c r="DP79" s="178"/>
      <c r="DQ79" s="178"/>
      <c r="DR79" s="178"/>
      <c r="DS79" s="178"/>
      <c r="DT79" s="178"/>
      <c r="DU79" s="178"/>
      <c r="DV79" s="178"/>
      <c r="DW79" s="178"/>
      <c r="DX79" s="178"/>
      <c r="DY79" s="178"/>
      <c r="DZ79" s="178"/>
      <c r="EA79" s="178"/>
      <c r="EB79" s="178"/>
      <c r="EC79" s="178"/>
      <c r="ED79" s="178"/>
      <c r="EE79" s="178"/>
      <c r="EF79" s="178"/>
      <c r="EG79" s="178"/>
      <c r="EH79" s="178"/>
      <c r="EI79" s="178"/>
      <c r="EJ79" s="178"/>
      <c r="EK79" s="178"/>
      <c r="EL79" s="178"/>
      <c r="EM79" s="178"/>
      <c r="EN79" s="178"/>
      <c r="EO79" s="178"/>
      <c r="EP79" s="178"/>
      <c r="EQ79" s="178"/>
      <c r="ER79" s="178"/>
      <c r="ES79" s="178"/>
      <c r="ET79" s="170"/>
      <c r="EU79" s="170"/>
      <c r="EV79" s="170"/>
      <c r="EW79" s="170"/>
      <c r="EX79" s="170"/>
      <c r="EY79" s="170"/>
      <c r="EZ79" s="170"/>
      <c r="FA79" s="170"/>
    </row>
    <row r="80" spans="1:164" x14ac:dyDescent="0.15">
      <c r="A80" s="178"/>
      <c r="B80" s="178"/>
      <c r="C80" s="178"/>
      <c r="D80" s="178"/>
      <c r="E80" s="178"/>
      <c r="F80" s="178"/>
      <c r="G80" s="178"/>
      <c r="H80" s="178"/>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c r="CF80" s="179"/>
      <c r="CG80" s="179"/>
      <c r="CH80" s="179"/>
      <c r="CI80" s="179"/>
      <c r="CJ80" s="179"/>
      <c r="CK80" s="179"/>
      <c r="CL80" s="179"/>
      <c r="CM80" s="179"/>
      <c r="CN80" s="179"/>
      <c r="CO80" s="179"/>
      <c r="CP80" s="179"/>
      <c r="CQ80" s="179"/>
      <c r="CR80" s="179"/>
      <c r="CS80" s="179"/>
      <c r="CT80" s="179"/>
      <c r="CU80" s="179"/>
      <c r="CV80" s="179"/>
      <c r="CW80" s="179"/>
      <c r="CX80" s="180"/>
      <c r="CY80" s="178"/>
      <c r="CZ80" s="178"/>
      <c r="DA80" s="178"/>
      <c r="DB80" s="178"/>
      <c r="DC80" s="178"/>
      <c r="DD80" s="178"/>
      <c r="DE80" s="178"/>
      <c r="DF80" s="178"/>
      <c r="DG80" s="178"/>
      <c r="DH80" s="178"/>
      <c r="DI80" s="178"/>
      <c r="DJ80" s="178"/>
      <c r="DK80" s="178"/>
      <c r="DL80" s="178"/>
      <c r="DM80" s="178"/>
      <c r="DN80" s="178"/>
      <c r="DO80" s="178"/>
      <c r="DP80" s="178"/>
      <c r="DQ80" s="178"/>
      <c r="DR80" s="178"/>
      <c r="DS80" s="178"/>
      <c r="DT80" s="178"/>
      <c r="DU80" s="178"/>
      <c r="DV80" s="178"/>
      <c r="DW80" s="178"/>
      <c r="DX80" s="178"/>
      <c r="DY80" s="178"/>
      <c r="DZ80" s="178"/>
      <c r="EA80" s="178"/>
      <c r="EB80" s="178"/>
      <c r="EC80" s="178"/>
      <c r="ED80" s="178"/>
      <c r="EE80" s="178"/>
      <c r="EF80" s="178"/>
      <c r="EG80" s="178"/>
      <c r="EH80" s="178"/>
      <c r="EI80" s="178"/>
      <c r="EJ80" s="178"/>
      <c r="EK80" s="178"/>
      <c r="EL80" s="178"/>
      <c r="EM80" s="178"/>
      <c r="EN80" s="178"/>
      <c r="EO80" s="178"/>
      <c r="EP80" s="178"/>
      <c r="EQ80" s="178"/>
      <c r="ER80" s="178"/>
      <c r="ES80" s="178"/>
      <c r="ET80" s="170"/>
      <c r="EU80" s="170"/>
      <c r="EV80" s="170"/>
      <c r="EW80" s="170"/>
      <c r="EX80" s="170"/>
      <c r="EY80" s="170"/>
      <c r="EZ80" s="170"/>
      <c r="FA80" s="170"/>
    </row>
    <row r="81" spans="1:157" x14ac:dyDescent="0.15">
      <c r="A81" s="178"/>
      <c r="B81" s="178"/>
      <c r="C81" s="178"/>
      <c r="D81" s="178"/>
      <c r="E81" s="178"/>
      <c r="F81" s="178"/>
      <c r="G81" s="178"/>
      <c r="H81" s="178"/>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80"/>
      <c r="CY81" s="178"/>
      <c r="CZ81" s="178"/>
      <c r="DA81" s="178"/>
      <c r="DB81" s="178"/>
      <c r="DC81" s="178"/>
      <c r="DD81" s="178"/>
      <c r="DE81" s="178"/>
      <c r="DF81" s="178"/>
      <c r="DG81" s="178"/>
      <c r="DH81" s="178"/>
      <c r="DI81" s="178"/>
      <c r="DJ81" s="178"/>
      <c r="DK81" s="178"/>
      <c r="DL81" s="178"/>
      <c r="DM81" s="178"/>
      <c r="DN81" s="178"/>
      <c r="DO81" s="178"/>
      <c r="DP81" s="178"/>
      <c r="DQ81" s="178"/>
      <c r="DR81" s="178"/>
      <c r="DS81" s="178"/>
      <c r="DT81" s="178"/>
      <c r="DU81" s="178"/>
      <c r="DV81" s="178"/>
      <c r="DW81" s="178"/>
      <c r="DX81" s="178"/>
      <c r="DY81" s="178"/>
      <c r="DZ81" s="178"/>
      <c r="EA81" s="178"/>
      <c r="EB81" s="178"/>
      <c r="EC81" s="178"/>
      <c r="ED81" s="178"/>
      <c r="EE81" s="178"/>
      <c r="EF81" s="178"/>
      <c r="EG81" s="178"/>
      <c r="EH81" s="178"/>
      <c r="EI81" s="178"/>
      <c r="EJ81" s="178"/>
      <c r="EK81" s="178"/>
      <c r="EL81" s="178"/>
      <c r="EM81" s="178"/>
      <c r="EN81" s="178"/>
      <c r="EO81" s="178"/>
      <c r="EP81" s="178"/>
      <c r="EQ81" s="178"/>
      <c r="ER81" s="178"/>
      <c r="ES81" s="178"/>
      <c r="ET81" s="170"/>
      <c r="EU81" s="170"/>
      <c r="EV81" s="170"/>
      <c r="EW81" s="170"/>
      <c r="EX81" s="170"/>
      <c r="EY81" s="170"/>
      <c r="EZ81" s="170"/>
      <c r="FA81" s="170"/>
    </row>
    <row r="82" spans="1:157" x14ac:dyDescent="0.15">
      <c r="A82" s="178"/>
      <c r="B82" s="178"/>
      <c r="C82" s="178"/>
      <c r="D82" s="178"/>
      <c r="E82" s="178"/>
      <c r="F82" s="178"/>
      <c r="G82" s="178"/>
      <c r="H82" s="178"/>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80"/>
      <c r="CY82" s="178"/>
      <c r="CZ82" s="178"/>
      <c r="DA82" s="178"/>
      <c r="DB82" s="178"/>
      <c r="DC82" s="178"/>
      <c r="DD82" s="178"/>
      <c r="DE82" s="178"/>
      <c r="DF82" s="178"/>
      <c r="DG82" s="178"/>
      <c r="DH82" s="178"/>
      <c r="DI82" s="178"/>
      <c r="DJ82" s="178"/>
      <c r="DK82" s="178"/>
      <c r="DL82" s="178"/>
      <c r="DM82" s="178"/>
      <c r="DN82" s="178"/>
      <c r="DO82" s="178"/>
      <c r="DP82" s="178"/>
      <c r="DQ82" s="178"/>
      <c r="DR82" s="178"/>
      <c r="DS82" s="178"/>
      <c r="DT82" s="178"/>
      <c r="DU82" s="178"/>
      <c r="DV82" s="178"/>
      <c r="DW82" s="178"/>
      <c r="DX82" s="178"/>
      <c r="DY82" s="178"/>
      <c r="DZ82" s="178"/>
      <c r="EA82" s="178"/>
      <c r="EB82" s="178"/>
      <c r="EC82" s="178"/>
      <c r="ED82" s="178"/>
      <c r="EE82" s="178"/>
      <c r="EF82" s="178"/>
      <c r="EG82" s="178"/>
      <c r="EH82" s="178"/>
      <c r="EI82" s="178"/>
      <c r="EJ82" s="178"/>
      <c r="EK82" s="178"/>
      <c r="EL82" s="178"/>
      <c r="EM82" s="178"/>
      <c r="EN82" s="178"/>
      <c r="EO82" s="178"/>
      <c r="EP82" s="178"/>
      <c r="EQ82" s="178"/>
      <c r="ER82" s="178"/>
      <c r="ES82" s="178"/>
      <c r="ET82" s="170"/>
      <c r="EU82" s="170"/>
      <c r="EV82" s="170"/>
      <c r="EW82" s="170"/>
      <c r="EX82" s="170"/>
      <c r="EY82" s="170"/>
      <c r="EZ82" s="170"/>
      <c r="FA82" s="170"/>
    </row>
    <row r="83" spans="1:157" x14ac:dyDescent="0.15">
      <c r="A83" s="178"/>
      <c r="B83" s="178"/>
      <c r="C83" s="178"/>
      <c r="D83" s="178"/>
      <c r="E83" s="178"/>
      <c r="F83" s="178"/>
      <c r="G83" s="178"/>
      <c r="H83" s="178"/>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c r="CW83" s="179"/>
      <c r="CX83" s="180"/>
      <c r="CY83" s="178"/>
      <c r="CZ83" s="178"/>
      <c r="DA83" s="178"/>
      <c r="DB83" s="178"/>
      <c r="DC83" s="178"/>
      <c r="DD83" s="178"/>
      <c r="DE83" s="178"/>
      <c r="DF83" s="178"/>
      <c r="DG83" s="178"/>
      <c r="DH83" s="178"/>
      <c r="DI83" s="178"/>
      <c r="DJ83" s="178"/>
      <c r="DK83" s="178"/>
      <c r="DL83" s="178"/>
      <c r="DM83" s="178"/>
      <c r="DN83" s="178"/>
      <c r="DO83" s="178"/>
      <c r="DP83" s="178"/>
      <c r="DQ83" s="178"/>
      <c r="DR83" s="178"/>
      <c r="DS83" s="178"/>
      <c r="DT83" s="178"/>
      <c r="DU83" s="178"/>
      <c r="DV83" s="178"/>
      <c r="DW83" s="178"/>
      <c r="DX83" s="178"/>
      <c r="DY83" s="178"/>
      <c r="DZ83" s="178"/>
      <c r="EA83" s="178"/>
      <c r="EB83" s="178"/>
      <c r="EC83" s="178"/>
      <c r="ED83" s="178"/>
      <c r="EE83" s="178"/>
      <c r="EF83" s="178"/>
      <c r="EG83" s="178"/>
      <c r="EH83" s="178"/>
      <c r="EI83" s="178"/>
      <c r="EJ83" s="178"/>
      <c r="EK83" s="178"/>
      <c r="EL83" s="178"/>
      <c r="EM83" s="178"/>
      <c r="EN83" s="178"/>
      <c r="EO83" s="178"/>
      <c r="EP83" s="178"/>
      <c r="EQ83" s="178"/>
      <c r="ER83" s="178"/>
      <c r="ES83" s="178"/>
      <c r="ET83" s="170"/>
      <c r="EU83" s="170"/>
      <c r="EV83" s="170"/>
      <c r="EW83" s="170"/>
      <c r="EX83" s="170"/>
      <c r="EY83" s="170"/>
      <c r="EZ83" s="170"/>
      <c r="FA83" s="170"/>
    </row>
    <row r="84" spans="1:157" x14ac:dyDescent="0.15">
      <c r="A84" s="178"/>
      <c r="B84" s="178"/>
      <c r="C84" s="178"/>
      <c r="D84" s="178"/>
      <c r="E84" s="178"/>
      <c r="F84" s="178"/>
      <c r="G84" s="178"/>
      <c r="H84" s="178"/>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79"/>
      <c r="BR84" s="179"/>
      <c r="BS84" s="179"/>
      <c r="BT84" s="179"/>
      <c r="BU84" s="179"/>
      <c r="BV84" s="179"/>
      <c r="BW84" s="179"/>
      <c r="BX84" s="179"/>
      <c r="BY84" s="179"/>
      <c r="BZ84" s="179"/>
      <c r="CA84" s="179"/>
      <c r="CB84" s="179"/>
      <c r="CC84" s="179"/>
      <c r="CD84" s="179"/>
      <c r="CE84" s="179"/>
      <c r="CF84" s="179"/>
      <c r="CG84" s="179"/>
      <c r="CH84" s="179"/>
      <c r="CI84" s="179"/>
      <c r="CJ84" s="179"/>
      <c r="CK84" s="179"/>
      <c r="CL84" s="179"/>
      <c r="CM84" s="179"/>
      <c r="CN84" s="179"/>
      <c r="CO84" s="179"/>
      <c r="CP84" s="179"/>
      <c r="CQ84" s="179"/>
      <c r="CR84" s="179"/>
      <c r="CS84" s="179"/>
      <c r="CT84" s="179"/>
      <c r="CU84" s="179"/>
      <c r="CV84" s="179"/>
      <c r="CW84" s="179"/>
      <c r="CX84" s="180"/>
      <c r="CY84" s="178"/>
      <c r="CZ84" s="178"/>
      <c r="DA84" s="178"/>
      <c r="DB84" s="178"/>
      <c r="DC84" s="178"/>
      <c r="DD84" s="178"/>
      <c r="DE84" s="178"/>
      <c r="DF84" s="178"/>
      <c r="DG84" s="178"/>
      <c r="DH84" s="178"/>
      <c r="DI84" s="178"/>
      <c r="DJ84" s="178"/>
      <c r="DK84" s="178"/>
      <c r="DL84" s="178"/>
      <c r="DM84" s="178"/>
      <c r="DN84" s="178"/>
      <c r="DO84" s="178"/>
      <c r="DP84" s="178"/>
      <c r="DQ84" s="178"/>
      <c r="DR84" s="178"/>
      <c r="DS84" s="178"/>
      <c r="DT84" s="178"/>
      <c r="DU84" s="178"/>
      <c r="DV84" s="178"/>
      <c r="DW84" s="178"/>
      <c r="DX84" s="178"/>
      <c r="DY84" s="178"/>
      <c r="DZ84" s="178"/>
      <c r="EA84" s="178"/>
      <c r="EB84" s="178"/>
      <c r="EC84" s="178"/>
      <c r="ED84" s="178"/>
      <c r="EE84" s="178"/>
      <c r="EF84" s="178"/>
      <c r="EG84" s="178"/>
      <c r="EH84" s="178"/>
      <c r="EI84" s="178"/>
      <c r="EJ84" s="178"/>
      <c r="EK84" s="178"/>
      <c r="EL84" s="178"/>
      <c r="EM84" s="178"/>
      <c r="EN84" s="178"/>
      <c r="EO84" s="178"/>
      <c r="EP84" s="178"/>
      <c r="EQ84" s="178"/>
      <c r="ER84" s="178"/>
      <c r="ES84" s="178"/>
      <c r="ET84" s="170"/>
      <c r="EU84" s="170"/>
      <c r="EV84" s="170"/>
      <c r="EW84" s="170"/>
      <c r="EX84" s="170"/>
      <c r="EY84" s="170"/>
      <c r="EZ84" s="170"/>
      <c r="FA84" s="170"/>
    </row>
    <row r="85" spans="1:157" x14ac:dyDescent="0.15">
      <c r="A85" s="178"/>
      <c r="B85" s="178"/>
      <c r="C85" s="178"/>
      <c r="D85" s="178"/>
      <c r="E85" s="178"/>
      <c r="F85" s="178"/>
      <c r="G85" s="178"/>
      <c r="H85" s="178"/>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c r="BL85" s="179"/>
      <c r="BM85" s="179"/>
      <c r="BN85" s="179"/>
      <c r="BO85" s="179"/>
      <c r="BP85" s="179"/>
      <c r="BQ85" s="179"/>
      <c r="BR85" s="179"/>
      <c r="BS85" s="179"/>
      <c r="BT85" s="179"/>
      <c r="BU85" s="179"/>
      <c r="BV85" s="179"/>
      <c r="BW85" s="179"/>
      <c r="BX85" s="179"/>
      <c r="BY85" s="179"/>
      <c r="BZ85" s="179"/>
      <c r="CA85" s="179"/>
      <c r="CB85" s="179"/>
      <c r="CC85" s="179"/>
      <c r="CD85" s="179"/>
      <c r="CE85" s="179"/>
      <c r="CF85" s="179"/>
      <c r="CG85" s="179"/>
      <c r="CH85" s="179"/>
      <c r="CI85" s="179"/>
      <c r="CJ85" s="179"/>
      <c r="CK85" s="179"/>
      <c r="CL85" s="179"/>
      <c r="CM85" s="179"/>
      <c r="CN85" s="179"/>
      <c r="CO85" s="179"/>
      <c r="CP85" s="179"/>
      <c r="CQ85" s="179"/>
      <c r="CR85" s="179"/>
      <c r="CS85" s="179"/>
      <c r="CT85" s="179"/>
      <c r="CU85" s="179"/>
      <c r="CV85" s="179"/>
      <c r="CW85" s="179"/>
      <c r="CX85" s="180"/>
      <c r="CY85" s="178"/>
      <c r="CZ85" s="178"/>
      <c r="DA85" s="178"/>
      <c r="DB85" s="178"/>
      <c r="DC85" s="178"/>
      <c r="DD85" s="178"/>
      <c r="DE85" s="178"/>
      <c r="DF85" s="178"/>
      <c r="DG85" s="178"/>
      <c r="DH85" s="178"/>
      <c r="DI85" s="178"/>
      <c r="DJ85" s="178"/>
      <c r="DK85" s="178"/>
      <c r="DL85" s="178"/>
      <c r="DM85" s="178"/>
      <c r="DN85" s="178"/>
      <c r="DO85" s="178"/>
      <c r="DP85" s="178"/>
      <c r="DQ85" s="178"/>
      <c r="DR85" s="178"/>
      <c r="DS85" s="178"/>
      <c r="DT85" s="178"/>
      <c r="DU85" s="178"/>
      <c r="DV85" s="178"/>
      <c r="DW85" s="178"/>
      <c r="DX85" s="178"/>
      <c r="DY85" s="178"/>
      <c r="DZ85" s="178"/>
      <c r="EA85" s="178"/>
      <c r="EB85" s="178"/>
      <c r="EC85" s="178"/>
      <c r="ED85" s="178"/>
      <c r="EE85" s="178"/>
      <c r="EF85" s="178"/>
      <c r="EG85" s="178"/>
      <c r="EH85" s="178"/>
      <c r="EI85" s="178"/>
      <c r="EJ85" s="178"/>
      <c r="EK85" s="178"/>
      <c r="EL85" s="178"/>
      <c r="EM85" s="178"/>
      <c r="EN85" s="178"/>
      <c r="EO85" s="178"/>
      <c r="EP85" s="178"/>
      <c r="EQ85" s="178"/>
      <c r="ER85" s="178"/>
      <c r="ES85" s="178"/>
      <c r="ET85" s="170"/>
      <c r="EU85" s="170"/>
      <c r="EV85" s="170"/>
      <c r="EW85" s="170"/>
      <c r="EX85" s="170"/>
      <c r="EY85" s="170"/>
      <c r="EZ85" s="170"/>
      <c r="FA85" s="170"/>
    </row>
    <row r="86" spans="1:157" x14ac:dyDescent="0.15">
      <c r="A86" s="178"/>
      <c r="B86" s="178"/>
      <c r="C86" s="178"/>
      <c r="D86" s="178"/>
      <c r="E86" s="178"/>
      <c r="F86" s="178"/>
      <c r="G86" s="178"/>
      <c r="H86" s="178"/>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c r="CQ86" s="179"/>
      <c r="CR86" s="179"/>
      <c r="CS86" s="179"/>
      <c r="CT86" s="179"/>
      <c r="CU86" s="179"/>
      <c r="CV86" s="179"/>
      <c r="CW86" s="179"/>
      <c r="CX86" s="180"/>
      <c r="CY86" s="178"/>
      <c r="CZ86" s="178"/>
      <c r="DA86" s="178"/>
      <c r="DB86" s="178"/>
      <c r="DC86" s="178"/>
      <c r="DD86" s="178"/>
      <c r="DE86" s="178"/>
      <c r="DF86" s="178"/>
      <c r="DG86" s="178"/>
      <c r="DH86" s="178"/>
      <c r="DI86" s="178"/>
      <c r="DJ86" s="178"/>
      <c r="DK86" s="178"/>
      <c r="DL86" s="178"/>
      <c r="DM86" s="178"/>
      <c r="DN86" s="178"/>
      <c r="DO86" s="178"/>
      <c r="DP86" s="178"/>
      <c r="DQ86" s="178"/>
      <c r="DR86" s="178"/>
      <c r="DS86" s="178"/>
      <c r="DT86" s="178"/>
      <c r="DU86" s="178"/>
      <c r="DV86" s="178"/>
      <c r="DW86" s="178"/>
      <c r="DX86" s="178"/>
      <c r="DY86" s="178"/>
      <c r="DZ86" s="178"/>
      <c r="EA86" s="178"/>
      <c r="EB86" s="178"/>
      <c r="EC86" s="178"/>
      <c r="ED86" s="178"/>
      <c r="EE86" s="178"/>
      <c r="EF86" s="178"/>
      <c r="EG86" s="178"/>
      <c r="EH86" s="178"/>
      <c r="EI86" s="178"/>
      <c r="EJ86" s="178"/>
      <c r="EK86" s="178"/>
      <c r="EL86" s="178"/>
      <c r="EM86" s="178"/>
      <c r="EN86" s="178"/>
      <c r="EO86" s="178"/>
      <c r="EP86" s="178"/>
      <c r="EQ86" s="178"/>
      <c r="ER86" s="178"/>
      <c r="ES86" s="178"/>
      <c r="ET86" s="170"/>
      <c r="EU86" s="170"/>
      <c r="EV86" s="170"/>
      <c r="EW86" s="170"/>
      <c r="EX86" s="170"/>
      <c r="EY86" s="170"/>
      <c r="EZ86" s="170"/>
      <c r="FA86" s="170"/>
    </row>
    <row r="87" spans="1:157" x14ac:dyDescent="0.15">
      <c r="A87" s="178"/>
      <c r="B87" s="178"/>
      <c r="C87" s="178"/>
      <c r="D87" s="178"/>
      <c r="E87" s="178"/>
      <c r="F87" s="178"/>
      <c r="G87" s="178"/>
      <c r="H87" s="178"/>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179"/>
      <c r="CX87" s="180"/>
      <c r="CY87" s="178"/>
      <c r="CZ87" s="178"/>
      <c r="DA87" s="178"/>
      <c r="DB87" s="178"/>
      <c r="DC87" s="178"/>
      <c r="DD87" s="178"/>
      <c r="DE87" s="178"/>
      <c r="DF87" s="178"/>
      <c r="DG87" s="178"/>
      <c r="DH87" s="178"/>
      <c r="DI87" s="178"/>
      <c r="DJ87" s="178"/>
      <c r="DK87" s="178"/>
      <c r="DL87" s="178"/>
      <c r="DM87" s="178"/>
      <c r="DN87" s="178"/>
      <c r="DO87" s="178"/>
      <c r="DP87" s="178"/>
      <c r="DQ87" s="178"/>
      <c r="DR87" s="178"/>
      <c r="DS87" s="178"/>
      <c r="DT87" s="178"/>
      <c r="DU87" s="178"/>
      <c r="DV87" s="178"/>
      <c r="DW87" s="178"/>
      <c r="DX87" s="178"/>
      <c r="DY87" s="178"/>
      <c r="DZ87" s="178"/>
      <c r="EA87" s="178"/>
      <c r="EB87" s="178"/>
      <c r="EC87" s="178"/>
      <c r="ED87" s="178"/>
      <c r="EE87" s="178"/>
      <c r="EF87" s="178"/>
      <c r="EG87" s="178"/>
      <c r="EH87" s="178"/>
      <c r="EI87" s="178"/>
      <c r="EJ87" s="178"/>
      <c r="EK87" s="178"/>
      <c r="EL87" s="178"/>
      <c r="EM87" s="178"/>
      <c r="EN87" s="178"/>
      <c r="EO87" s="178"/>
      <c r="EP87" s="178"/>
      <c r="EQ87" s="178"/>
      <c r="ER87" s="178"/>
      <c r="ES87" s="178"/>
      <c r="ET87" s="170"/>
      <c r="EU87" s="170"/>
      <c r="EV87" s="170"/>
      <c r="EW87" s="170"/>
      <c r="EX87" s="170"/>
      <c r="EY87" s="170"/>
      <c r="EZ87" s="170"/>
      <c r="FA87" s="170"/>
    </row>
    <row r="88" spans="1:157" x14ac:dyDescent="0.15">
      <c r="A88" s="178"/>
      <c r="B88" s="178"/>
      <c r="C88" s="178"/>
      <c r="D88" s="178"/>
      <c r="E88" s="178"/>
      <c r="F88" s="178"/>
      <c r="G88" s="178"/>
      <c r="H88" s="178"/>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80"/>
      <c r="CY88" s="178"/>
      <c r="CZ88" s="178"/>
      <c r="DA88" s="178"/>
      <c r="DB88" s="178"/>
      <c r="DC88" s="178"/>
      <c r="DD88" s="178"/>
      <c r="DE88" s="178"/>
      <c r="DF88" s="178"/>
      <c r="DG88" s="178"/>
      <c r="DH88" s="178"/>
      <c r="DI88" s="178"/>
      <c r="DJ88" s="178"/>
      <c r="DK88" s="178"/>
      <c r="DL88" s="178"/>
      <c r="DM88" s="178"/>
      <c r="DN88" s="178"/>
      <c r="DO88" s="178"/>
      <c r="DP88" s="178"/>
      <c r="DQ88" s="178"/>
      <c r="DR88" s="178"/>
      <c r="DS88" s="178"/>
      <c r="DT88" s="178"/>
      <c r="DU88" s="178"/>
      <c r="DV88" s="178"/>
      <c r="DW88" s="178"/>
      <c r="DX88" s="178"/>
      <c r="DY88" s="178"/>
      <c r="DZ88" s="178"/>
      <c r="EA88" s="178"/>
      <c r="EB88" s="178"/>
      <c r="EC88" s="178"/>
      <c r="ED88" s="178"/>
      <c r="EE88" s="178"/>
      <c r="EF88" s="178"/>
      <c r="EG88" s="178"/>
      <c r="EH88" s="178"/>
      <c r="EI88" s="178"/>
      <c r="EJ88" s="178"/>
      <c r="EK88" s="178"/>
      <c r="EL88" s="178"/>
      <c r="EM88" s="178"/>
      <c r="EN88" s="178"/>
      <c r="EO88" s="178"/>
      <c r="EP88" s="178"/>
      <c r="EQ88" s="178"/>
      <c r="ER88" s="178"/>
      <c r="ES88" s="178"/>
      <c r="ET88" s="170"/>
      <c r="EU88" s="170"/>
      <c r="EV88" s="170"/>
      <c r="EW88" s="170"/>
      <c r="EX88" s="170"/>
      <c r="EY88" s="170"/>
      <c r="EZ88" s="170"/>
      <c r="FA88" s="170"/>
    </row>
    <row r="89" spans="1:157" x14ac:dyDescent="0.15">
      <c r="A89" s="178"/>
      <c r="B89" s="178"/>
      <c r="C89" s="178"/>
      <c r="D89" s="178"/>
      <c r="E89" s="178"/>
      <c r="F89" s="178"/>
      <c r="G89" s="178"/>
      <c r="H89" s="178"/>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c r="BR89" s="179"/>
      <c r="BS89" s="179"/>
      <c r="BT89" s="179"/>
      <c r="BU89" s="179"/>
      <c r="BV89" s="179"/>
      <c r="BW89" s="179"/>
      <c r="BX89" s="179"/>
      <c r="BY89" s="179"/>
      <c r="BZ89" s="179"/>
      <c r="CA89" s="179"/>
      <c r="CB89" s="179"/>
      <c r="CC89" s="179"/>
      <c r="CD89" s="179"/>
      <c r="CE89" s="179"/>
      <c r="CF89" s="179"/>
      <c r="CG89" s="179"/>
      <c r="CH89" s="179"/>
      <c r="CI89" s="179"/>
      <c r="CJ89" s="179"/>
      <c r="CK89" s="179"/>
      <c r="CL89" s="179"/>
      <c r="CM89" s="179"/>
      <c r="CN89" s="179"/>
      <c r="CO89" s="179"/>
      <c r="CP89" s="179"/>
      <c r="CQ89" s="179"/>
      <c r="CR89" s="179"/>
      <c r="CS89" s="179"/>
      <c r="CT89" s="179"/>
      <c r="CU89" s="179"/>
      <c r="CV89" s="179"/>
      <c r="CW89" s="179"/>
      <c r="CX89" s="180"/>
      <c r="CY89" s="178"/>
      <c r="CZ89" s="178"/>
      <c r="DA89" s="178"/>
      <c r="DB89" s="178"/>
      <c r="DC89" s="178"/>
      <c r="DD89" s="178"/>
      <c r="DE89" s="178"/>
      <c r="DF89" s="178"/>
      <c r="DG89" s="178"/>
      <c r="DH89" s="178"/>
      <c r="DI89" s="178"/>
      <c r="DJ89" s="178"/>
      <c r="DK89" s="178"/>
      <c r="DL89" s="178"/>
      <c r="DM89" s="178"/>
      <c r="DN89" s="178"/>
      <c r="DO89" s="178"/>
      <c r="DP89" s="178"/>
      <c r="DQ89" s="178"/>
      <c r="DR89" s="178"/>
      <c r="DS89" s="178"/>
      <c r="DT89" s="178"/>
      <c r="DU89" s="178"/>
      <c r="DV89" s="178"/>
      <c r="DW89" s="178"/>
      <c r="DX89" s="178"/>
      <c r="DY89" s="178"/>
      <c r="DZ89" s="178"/>
      <c r="EA89" s="178"/>
      <c r="EB89" s="178"/>
      <c r="EC89" s="178"/>
      <c r="ED89" s="178"/>
      <c r="EE89" s="178"/>
      <c r="EF89" s="178"/>
      <c r="EG89" s="178"/>
      <c r="EH89" s="178"/>
      <c r="EI89" s="178"/>
      <c r="EJ89" s="178"/>
      <c r="EK89" s="178"/>
      <c r="EL89" s="178"/>
      <c r="EM89" s="178"/>
      <c r="EN89" s="178"/>
      <c r="EO89" s="178"/>
      <c r="EP89" s="178"/>
      <c r="EQ89" s="178"/>
      <c r="ER89" s="178"/>
      <c r="ES89" s="178"/>
      <c r="ET89" s="170"/>
      <c r="EU89" s="170"/>
      <c r="EV89" s="170"/>
      <c r="EW89" s="170"/>
      <c r="EX89" s="170"/>
      <c r="EY89" s="170"/>
      <c r="EZ89" s="170"/>
      <c r="FA89" s="170"/>
    </row>
    <row r="90" spans="1:157" x14ac:dyDescent="0.15">
      <c r="A90" s="178"/>
      <c r="B90" s="178"/>
      <c r="C90" s="178"/>
      <c r="D90" s="178"/>
      <c r="E90" s="178"/>
      <c r="F90" s="178"/>
      <c r="G90" s="178"/>
      <c r="H90" s="178"/>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80"/>
      <c r="CY90" s="178"/>
      <c r="CZ90" s="178"/>
      <c r="DA90" s="178"/>
      <c r="DB90" s="178"/>
      <c r="DC90" s="178"/>
      <c r="DD90" s="178"/>
      <c r="DE90" s="178"/>
      <c r="DF90" s="178"/>
      <c r="DG90" s="178"/>
      <c r="DH90" s="178"/>
      <c r="DI90" s="178"/>
      <c r="DJ90" s="178"/>
      <c r="DK90" s="178"/>
      <c r="DL90" s="178"/>
      <c r="DM90" s="178"/>
      <c r="DN90" s="178"/>
      <c r="DO90" s="178"/>
      <c r="DP90" s="178"/>
      <c r="DQ90" s="178"/>
      <c r="DR90" s="178"/>
      <c r="DS90" s="178"/>
      <c r="DT90" s="178"/>
      <c r="DU90" s="178"/>
      <c r="DV90" s="178"/>
      <c r="DW90" s="178"/>
      <c r="DX90" s="178"/>
      <c r="DY90" s="178"/>
      <c r="DZ90" s="178"/>
      <c r="EA90" s="178"/>
      <c r="EB90" s="178"/>
      <c r="EC90" s="178"/>
      <c r="ED90" s="178"/>
      <c r="EE90" s="178"/>
      <c r="EF90" s="178"/>
      <c r="EG90" s="178"/>
      <c r="EH90" s="178"/>
      <c r="EI90" s="178"/>
      <c r="EJ90" s="178"/>
      <c r="EK90" s="178"/>
      <c r="EL90" s="178"/>
      <c r="EM90" s="178"/>
      <c r="EN90" s="178"/>
      <c r="EO90" s="178"/>
      <c r="EP90" s="178"/>
      <c r="EQ90" s="178"/>
      <c r="ER90" s="178"/>
      <c r="ES90" s="178"/>
      <c r="ET90" s="170"/>
      <c r="EU90" s="170"/>
      <c r="EV90" s="170"/>
      <c r="EW90" s="170"/>
      <c r="EX90" s="170"/>
      <c r="EY90" s="170"/>
      <c r="EZ90" s="170"/>
      <c r="FA90" s="170"/>
    </row>
    <row r="91" spans="1:157" x14ac:dyDescent="0.15">
      <c r="A91" s="178"/>
      <c r="B91" s="178"/>
      <c r="C91" s="178"/>
      <c r="D91" s="178"/>
      <c r="E91" s="178"/>
      <c r="F91" s="178"/>
      <c r="G91" s="178"/>
      <c r="H91" s="178"/>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179"/>
      <c r="BP91" s="179"/>
      <c r="BQ91" s="179"/>
      <c r="BR91" s="179"/>
      <c r="BS91" s="179"/>
      <c r="BT91" s="179"/>
      <c r="BU91" s="179"/>
      <c r="BV91" s="179"/>
      <c r="BW91" s="179"/>
      <c r="BX91" s="179"/>
      <c r="BY91" s="179"/>
      <c r="BZ91" s="179"/>
      <c r="CA91" s="179"/>
      <c r="CB91" s="179"/>
      <c r="CC91" s="179"/>
      <c r="CD91" s="179"/>
      <c r="CE91" s="179"/>
      <c r="CF91" s="179"/>
      <c r="CG91" s="179"/>
      <c r="CH91" s="179"/>
      <c r="CI91" s="179"/>
      <c r="CJ91" s="179"/>
      <c r="CK91" s="179"/>
      <c r="CL91" s="179"/>
      <c r="CM91" s="179"/>
      <c r="CN91" s="179"/>
      <c r="CO91" s="179"/>
      <c r="CP91" s="179"/>
      <c r="CQ91" s="179"/>
      <c r="CR91" s="179"/>
      <c r="CS91" s="179"/>
      <c r="CT91" s="179"/>
      <c r="CU91" s="179"/>
      <c r="CV91" s="179"/>
      <c r="CW91" s="179"/>
      <c r="CX91" s="180"/>
      <c r="CY91" s="178"/>
      <c r="CZ91" s="178"/>
      <c r="DA91" s="178"/>
      <c r="DB91" s="178"/>
      <c r="DC91" s="178"/>
      <c r="DD91" s="178"/>
      <c r="DE91" s="178"/>
      <c r="DF91" s="178"/>
      <c r="DG91" s="178"/>
      <c r="DH91" s="178"/>
      <c r="DI91" s="178"/>
      <c r="DJ91" s="178"/>
      <c r="DK91" s="178"/>
      <c r="DL91" s="178"/>
      <c r="DM91" s="178"/>
      <c r="DN91" s="178"/>
      <c r="DO91" s="178"/>
      <c r="DP91" s="178"/>
      <c r="DQ91" s="178"/>
      <c r="DR91" s="178"/>
      <c r="DS91" s="178"/>
      <c r="DT91" s="178"/>
      <c r="DU91" s="178"/>
      <c r="DV91" s="178"/>
      <c r="DW91" s="178"/>
      <c r="DX91" s="178"/>
      <c r="DY91" s="178"/>
      <c r="DZ91" s="178"/>
      <c r="EA91" s="178"/>
      <c r="EB91" s="178"/>
      <c r="EC91" s="178"/>
      <c r="ED91" s="178"/>
      <c r="EE91" s="178"/>
      <c r="EF91" s="178"/>
      <c r="EG91" s="178"/>
      <c r="EH91" s="178"/>
      <c r="EI91" s="178"/>
      <c r="EJ91" s="178"/>
      <c r="EK91" s="178"/>
      <c r="EL91" s="178"/>
      <c r="EM91" s="178"/>
      <c r="EN91" s="178"/>
      <c r="EO91" s="178"/>
      <c r="EP91" s="178"/>
      <c r="EQ91" s="178"/>
      <c r="ER91" s="178"/>
      <c r="ES91" s="178"/>
      <c r="ET91" s="170"/>
      <c r="EU91" s="170"/>
      <c r="EV91" s="170"/>
      <c r="EW91" s="170"/>
      <c r="EX91" s="170"/>
      <c r="EY91" s="170"/>
      <c r="EZ91" s="170"/>
      <c r="FA91" s="170"/>
    </row>
    <row r="92" spans="1:157" x14ac:dyDescent="0.15">
      <c r="A92" s="178"/>
      <c r="B92" s="178"/>
      <c r="C92" s="178"/>
      <c r="D92" s="178"/>
      <c r="E92" s="178"/>
      <c r="F92" s="178"/>
      <c r="G92" s="178"/>
      <c r="H92" s="178"/>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80"/>
      <c r="CY92" s="178"/>
      <c r="CZ92" s="178"/>
      <c r="DA92" s="178"/>
      <c r="DB92" s="178"/>
      <c r="DC92" s="178"/>
      <c r="DD92" s="178"/>
      <c r="DE92" s="178"/>
      <c r="DF92" s="178"/>
      <c r="DG92" s="178"/>
      <c r="DH92" s="178"/>
      <c r="DI92" s="178"/>
      <c r="DJ92" s="178"/>
      <c r="DK92" s="178"/>
      <c r="DL92" s="178"/>
      <c r="DM92" s="178"/>
      <c r="DN92" s="178"/>
      <c r="DO92" s="178"/>
      <c r="DP92" s="178"/>
      <c r="DQ92" s="178"/>
      <c r="DR92" s="178"/>
      <c r="DS92" s="178"/>
      <c r="DT92" s="178"/>
      <c r="DU92" s="178"/>
      <c r="DV92" s="178"/>
      <c r="DW92" s="178"/>
      <c r="DX92" s="178"/>
      <c r="DY92" s="178"/>
      <c r="DZ92" s="178"/>
      <c r="EA92" s="178"/>
      <c r="EB92" s="178"/>
      <c r="EC92" s="178"/>
      <c r="ED92" s="178"/>
      <c r="EE92" s="178"/>
      <c r="EF92" s="178"/>
      <c r="EG92" s="178"/>
      <c r="EH92" s="178"/>
      <c r="EI92" s="178"/>
      <c r="EJ92" s="178"/>
      <c r="EK92" s="178"/>
      <c r="EL92" s="178"/>
      <c r="EM92" s="178"/>
      <c r="EN92" s="178"/>
      <c r="EO92" s="178"/>
      <c r="EP92" s="178"/>
      <c r="EQ92" s="178"/>
      <c r="ER92" s="178"/>
      <c r="ES92" s="178"/>
      <c r="ET92" s="170"/>
      <c r="EU92" s="170"/>
      <c r="EV92" s="170"/>
      <c r="EW92" s="170"/>
      <c r="EX92" s="170"/>
      <c r="EY92" s="170"/>
      <c r="EZ92" s="170"/>
      <c r="FA92" s="170"/>
    </row>
    <row r="93" spans="1:157" x14ac:dyDescent="0.15">
      <c r="A93" s="178"/>
      <c r="B93" s="178"/>
      <c r="C93" s="178"/>
      <c r="D93" s="178"/>
      <c r="E93" s="178"/>
      <c r="F93" s="178"/>
      <c r="G93" s="178"/>
      <c r="H93" s="178"/>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79"/>
      <c r="BQ93" s="179"/>
      <c r="BR93" s="179"/>
      <c r="BS93" s="179"/>
      <c r="BT93" s="179"/>
      <c r="BU93" s="179"/>
      <c r="BV93" s="179"/>
      <c r="BW93" s="179"/>
      <c r="BX93" s="179"/>
      <c r="BY93" s="179"/>
      <c r="BZ93" s="179"/>
      <c r="CA93" s="179"/>
      <c r="CB93" s="179"/>
      <c r="CC93" s="179"/>
      <c r="CD93" s="179"/>
      <c r="CE93" s="179"/>
      <c r="CF93" s="179"/>
      <c r="CG93" s="179"/>
      <c r="CH93" s="179"/>
      <c r="CI93" s="179"/>
      <c r="CJ93" s="179"/>
      <c r="CK93" s="179"/>
      <c r="CL93" s="179"/>
      <c r="CM93" s="179"/>
      <c r="CN93" s="179"/>
      <c r="CO93" s="179"/>
      <c r="CP93" s="179"/>
      <c r="CQ93" s="179"/>
      <c r="CR93" s="179"/>
      <c r="CS93" s="179"/>
      <c r="CT93" s="179"/>
      <c r="CU93" s="179"/>
      <c r="CV93" s="179"/>
      <c r="CW93" s="179"/>
      <c r="CX93" s="180"/>
      <c r="CY93" s="178"/>
      <c r="CZ93" s="178"/>
      <c r="DA93" s="178"/>
      <c r="DB93" s="178"/>
      <c r="DC93" s="178"/>
      <c r="DD93" s="178"/>
      <c r="DE93" s="178"/>
      <c r="DF93" s="178"/>
      <c r="DG93" s="178"/>
      <c r="DH93" s="178"/>
      <c r="DI93" s="178"/>
      <c r="DJ93" s="178"/>
      <c r="DK93" s="178"/>
      <c r="DL93" s="178"/>
      <c r="DM93" s="178"/>
      <c r="DN93" s="178"/>
      <c r="DO93" s="178"/>
      <c r="DP93" s="178"/>
      <c r="DQ93" s="178"/>
      <c r="DR93" s="178"/>
      <c r="DS93" s="178"/>
      <c r="DT93" s="178"/>
      <c r="DU93" s="178"/>
      <c r="DV93" s="178"/>
      <c r="DW93" s="178"/>
      <c r="DX93" s="178"/>
      <c r="DY93" s="178"/>
      <c r="DZ93" s="178"/>
      <c r="EA93" s="178"/>
      <c r="EB93" s="178"/>
      <c r="EC93" s="178"/>
      <c r="ED93" s="178"/>
      <c r="EE93" s="178"/>
      <c r="EF93" s="178"/>
      <c r="EG93" s="178"/>
      <c r="EH93" s="178"/>
      <c r="EI93" s="178"/>
      <c r="EJ93" s="178"/>
      <c r="EK93" s="178"/>
      <c r="EL93" s="178"/>
      <c r="EM93" s="178"/>
      <c r="EN93" s="178"/>
      <c r="EO93" s="178"/>
      <c r="EP93" s="178"/>
      <c r="EQ93" s="178"/>
      <c r="ER93" s="178"/>
      <c r="ES93" s="178"/>
      <c r="ET93" s="170"/>
      <c r="EU93" s="170"/>
      <c r="EV93" s="170"/>
      <c r="EW93" s="170"/>
      <c r="EX93" s="170"/>
      <c r="EY93" s="170"/>
      <c r="EZ93" s="170"/>
      <c r="FA93" s="170"/>
    </row>
    <row r="94" spans="1:157" x14ac:dyDescent="0.15">
      <c r="A94" s="178"/>
      <c r="B94" s="178"/>
      <c r="C94" s="178"/>
      <c r="D94" s="178"/>
      <c r="E94" s="178"/>
      <c r="F94" s="178"/>
      <c r="G94" s="178"/>
      <c r="H94" s="178"/>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179"/>
      <c r="BP94" s="179"/>
      <c r="BQ94" s="179"/>
      <c r="BR94" s="179"/>
      <c r="BS94" s="179"/>
      <c r="BT94" s="179"/>
      <c r="BU94" s="179"/>
      <c r="BV94" s="179"/>
      <c r="BW94" s="179"/>
      <c r="BX94" s="179"/>
      <c r="BY94" s="179"/>
      <c r="BZ94" s="179"/>
      <c r="CA94" s="179"/>
      <c r="CB94" s="179"/>
      <c r="CC94" s="179"/>
      <c r="CD94" s="179"/>
      <c r="CE94" s="179"/>
      <c r="CF94" s="179"/>
      <c r="CG94" s="179"/>
      <c r="CH94" s="179"/>
      <c r="CI94" s="179"/>
      <c r="CJ94" s="179"/>
      <c r="CK94" s="179"/>
      <c r="CL94" s="179"/>
      <c r="CM94" s="179"/>
      <c r="CN94" s="179"/>
      <c r="CO94" s="179"/>
      <c r="CP94" s="179"/>
      <c r="CQ94" s="179"/>
      <c r="CR94" s="179"/>
      <c r="CS94" s="179"/>
      <c r="CT94" s="179"/>
      <c r="CU94" s="179"/>
      <c r="CV94" s="179"/>
      <c r="CW94" s="179"/>
      <c r="CX94" s="180"/>
      <c r="CY94" s="178"/>
      <c r="CZ94" s="178"/>
      <c r="DA94" s="178"/>
      <c r="DB94" s="178"/>
      <c r="DC94" s="178"/>
      <c r="DD94" s="178"/>
      <c r="DE94" s="178"/>
      <c r="DF94" s="178"/>
      <c r="DG94" s="178"/>
      <c r="DH94" s="178"/>
      <c r="DI94" s="178"/>
      <c r="DJ94" s="178"/>
      <c r="DK94" s="178"/>
      <c r="DL94" s="178"/>
      <c r="DM94" s="178"/>
      <c r="DN94" s="178"/>
      <c r="DO94" s="178"/>
      <c r="DP94" s="178"/>
      <c r="DQ94" s="178"/>
      <c r="DR94" s="178"/>
      <c r="DS94" s="178"/>
      <c r="DT94" s="178"/>
      <c r="DU94" s="178"/>
      <c r="DV94" s="178"/>
      <c r="DW94" s="178"/>
      <c r="DX94" s="178"/>
      <c r="DY94" s="178"/>
      <c r="DZ94" s="178"/>
      <c r="EA94" s="178"/>
      <c r="EB94" s="178"/>
      <c r="EC94" s="178"/>
      <c r="ED94" s="178"/>
      <c r="EE94" s="178"/>
      <c r="EF94" s="178"/>
      <c r="EG94" s="178"/>
      <c r="EH94" s="178"/>
      <c r="EI94" s="178"/>
      <c r="EJ94" s="178"/>
      <c r="EK94" s="178"/>
      <c r="EL94" s="178"/>
      <c r="EM94" s="178"/>
      <c r="EN94" s="178"/>
      <c r="EO94" s="178"/>
      <c r="EP94" s="178"/>
      <c r="EQ94" s="178"/>
      <c r="ER94" s="178"/>
      <c r="ES94" s="178"/>
      <c r="ET94" s="170"/>
      <c r="EU94" s="170"/>
      <c r="EV94" s="170"/>
      <c r="EW94" s="170"/>
      <c r="EX94" s="170"/>
      <c r="EY94" s="170"/>
      <c r="EZ94" s="170"/>
      <c r="FA94" s="170"/>
    </row>
    <row r="95" spans="1:157" x14ac:dyDescent="0.15">
      <c r="A95" s="178"/>
      <c r="B95" s="178"/>
      <c r="C95" s="178"/>
      <c r="D95" s="178"/>
      <c r="E95" s="178"/>
      <c r="F95" s="178"/>
      <c r="G95" s="178"/>
      <c r="H95" s="178"/>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80"/>
      <c r="CY95" s="178"/>
      <c r="CZ95" s="178"/>
      <c r="DA95" s="178"/>
      <c r="DB95" s="178"/>
      <c r="DC95" s="178"/>
      <c r="DD95" s="178"/>
      <c r="DE95" s="178"/>
      <c r="DF95" s="178"/>
      <c r="DG95" s="178"/>
      <c r="DH95" s="178"/>
      <c r="DI95" s="178"/>
      <c r="DJ95" s="178"/>
      <c r="DK95" s="178"/>
      <c r="DL95" s="178"/>
      <c r="DM95" s="178"/>
      <c r="DN95" s="178"/>
      <c r="DO95" s="178"/>
      <c r="DP95" s="178"/>
      <c r="DQ95" s="178"/>
      <c r="DR95" s="178"/>
      <c r="DS95" s="178"/>
      <c r="DT95" s="178"/>
      <c r="DU95" s="178"/>
      <c r="DV95" s="178"/>
      <c r="DW95" s="178"/>
      <c r="DX95" s="178"/>
      <c r="DY95" s="178"/>
      <c r="DZ95" s="178"/>
      <c r="EA95" s="178"/>
      <c r="EB95" s="178"/>
      <c r="EC95" s="178"/>
      <c r="ED95" s="178"/>
      <c r="EE95" s="178"/>
      <c r="EF95" s="178"/>
      <c r="EG95" s="178"/>
      <c r="EH95" s="178"/>
      <c r="EI95" s="178"/>
      <c r="EJ95" s="178"/>
      <c r="EK95" s="178"/>
      <c r="EL95" s="178"/>
      <c r="EM95" s="178"/>
      <c r="EN95" s="178"/>
      <c r="EO95" s="178"/>
      <c r="EP95" s="178"/>
      <c r="EQ95" s="178"/>
      <c r="ER95" s="178"/>
      <c r="ES95" s="178"/>
      <c r="ET95" s="170"/>
      <c r="EU95" s="170"/>
      <c r="EV95" s="170"/>
      <c r="EW95" s="170"/>
      <c r="EX95" s="170"/>
      <c r="EY95" s="170"/>
      <c r="EZ95" s="170"/>
      <c r="FA95" s="170"/>
    </row>
    <row r="96" spans="1:157" x14ac:dyDescent="0.15">
      <c r="A96" s="178"/>
      <c r="B96" s="178"/>
      <c r="C96" s="178"/>
      <c r="D96" s="178"/>
      <c r="E96" s="178"/>
      <c r="F96" s="178"/>
      <c r="G96" s="178"/>
      <c r="H96" s="178"/>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79"/>
      <c r="BR96" s="179"/>
      <c r="BS96" s="179"/>
      <c r="BT96" s="179"/>
      <c r="BU96" s="179"/>
      <c r="BV96" s="179"/>
      <c r="BW96" s="179"/>
      <c r="BX96" s="179"/>
      <c r="BY96" s="179"/>
      <c r="BZ96" s="179"/>
      <c r="CA96" s="179"/>
      <c r="CB96" s="179"/>
      <c r="CC96" s="179"/>
      <c r="CD96" s="179"/>
      <c r="CE96" s="179"/>
      <c r="CF96" s="179"/>
      <c r="CG96" s="179"/>
      <c r="CH96" s="179"/>
      <c r="CI96" s="179"/>
      <c r="CJ96" s="179"/>
      <c r="CK96" s="179"/>
      <c r="CL96" s="179"/>
      <c r="CM96" s="179"/>
      <c r="CN96" s="179"/>
      <c r="CO96" s="179"/>
      <c r="CP96" s="179"/>
      <c r="CQ96" s="179"/>
      <c r="CR96" s="179"/>
      <c r="CS96" s="179"/>
      <c r="CT96" s="179"/>
      <c r="CU96" s="179"/>
      <c r="CV96" s="179"/>
      <c r="CW96" s="179"/>
      <c r="CX96" s="180"/>
      <c r="CY96" s="178"/>
      <c r="CZ96" s="178"/>
      <c r="DA96" s="178"/>
      <c r="DB96" s="178"/>
      <c r="DC96" s="178"/>
      <c r="DD96" s="178"/>
      <c r="DE96" s="178"/>
      <c r="DF96" s="178"/>
      <c r="DG96" s="178"/>
      <c r="DH96" s="178"/>
      <c r="DI96" s="178"/>
      <c r="DJ96" s="178"/>
      <c r="DK96" s="178"/>
      <c r="DL96" s="178"/>
      <c r="DM96" s="178"/>
      <c r="DN96" s="178"/>
      <c r="DO96" s="178"/>
      <c r="DP96" s="178"/>
      <c r="DQ96" s="178"/>
      <c r="DR96" s="178"/>
      <c r="DS96" s="178"/>
      <c r="DT96" s="178"/>
      <c r="DU96" s="178"/>
      <c r="DV96" s="178"/>
      <c r="DW96" s="178"/>
      <c r="DX96" s="178"/>
      <c r="DY96" s="178"/>
      <c r="DZ96" s="178"/>
      <c r="EA96" s="178"/>
      <c r="EB96" s="178"/>
      <c r="EC96" s="178"/>
      <c r="ED96" s="178"/>
      <c r="EE96" s="178"/>
      <c r="EF96" s="178"/>
      <c r="EG96" s="178"/>
      <c r="EH96" s="178"/>
      <c r="EI96" s="178"/>
      <c r="EJ96" s="178"/>
      <c r="EK96" s="178"/>
      <c r="EL96" s="178"/>
      <c r="EM96" s="178"/>
      <c r="EN96" s="178"/>
      <c r="EO96" s="178"/>
      <c r="EP96" s="178"/>
      <c r="EQ96" s="178"/>
      <c r="ER96" s="178"/>
      <c r="ES96" s="178"/>
      <c r="ET96" s="170"/>
      <c r="EU96" s="170"/>
      <c r="EV96" s="170"/>
      <c r="EW96" s="170"/>
      <c r="EX96" s="170"/>
      <c r="EY96" s="170"/>
      <c r="EZ96" s="170"/>
      <c r="FA96" s="170"/>
    </row>
    <row r="97" spans="1:157" x14ac:dyDescent="0.15">
      <c r="A97" s="178"/>
      <c r="B97" s="178"/>
      <c r="C97" s="178"/>
      <c r="D97" s="178"/>
      <c r="E97" s="178"/>
      <c r="F97" s="178"/>
      <c r="G97" s="178"/>
      <c r="H97" s="178"/>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80"/>
      <c r="CY97" s="178"/>
      <c r="CZ97" s="178"/>
      <c r="DA97" s="178"/>
      <c r="DB97" s="178"/>
      <c r="DC97" s="178"/>
      <c r="DD97" s="178"/>
      <c r="DE97" s="178"/>
      <c r="DF97" s="178"/>
      <c r="DG97" s="178"/>
      <c r="DH97" s="178"/>
      <c r="DI97" s="178"/>
      <c r="DJ97" s="178"/>
      <c r="DK97" s="178"/>
      <c r="DL97" s="178"/>
      <c r="DM97" s="178"/>
      <c r="DN97" s="178"/>
      <c r="DO97" s="178"/>
      <c r="DP97" s="178"/>
      <c r="DQ97" s="178"/>
      <c r="DR97" s="178"/>
      <c r="DS97" s="178"/>
      <c r="DT97" s="178"/>
      <c r="DU97" s="178"/>
      <c r="DV97" s="178"/>
      <c r="DW97" s="178"/>
      <c r="DX97" s="178"/>
      <c r="DY97" s="178"/>
      <c r="DZ97" s="178"/>
      <c r="EA97" s="178"/>
      <c r="EB97" s="178"/>
      <c r="EC97" s="178"/>
      <c r="ED97" s="178"/>
      <c r="EE97" s="178"/>
      <c r="EF97" s="178"/>
      <c r="EG97" s="178"/>
      <c r="EH97" s="178"/>
      <c r="EI97" s="178"/>
      <c r="EJ97" s="178"/>
      <c r="EK97" s="178"/>
      <c r="EL97" s="178"/>
      <c r="EM97" s="178"/>
      <c r="EN97" s="178"/>
      <c r="EO97" s="178"/>
      <c r="EP97" s="178"/>
      <c r="EQ97" s="178"/>
      <c r="ER97" s="178"/>
      <c r="ES97" s="178"/>
      <c r="ET97" s="170"/>
      <c r="EU97" s="170"/>
      <c r="EV97" s="170"/>
      <c r="EW97" s="170"/>
      <c r="EX97" s="170"/>
      <c r="EY97" s="170"/>
      <c r="EZ97" s="170"/>
      <c r="FA97" s="170"/>
    </row>
    <row r="98" spans="1:157" x14ac:dyDescent="0.15">
      <c r="A98" s="178"/>
      <c r="B98" s="178"/>
      <c r="C98" s="178"/>
      <c r="D98" s="178"/>
      <c r="E98" s="178"/>
      <c r="F98" s="178"/>
      <c r="G98" s="178"/>
      <c r="H98" s="178"/>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80"/>
      <c r="CY98" s="178"/>
      <c r="CZ98" s="178"/>
      <c r="DA98" s="178"/>
      <c r="DB98" s="178"/>
      <c r="DC98" s="178"/>
      <c r="DD98" s="178"/>
      <c r="DE98" s="178"/>
      <c r="DF98" s="178"/>
      <c r="DG98" s="178"/>
      <c r="DH98" s="178"/>
      <c r="DI98" s="178"/>
      <c r="DJ98" s="178"/>
      <c r="DK98" s="178"/>
      <c r="DL98" s="178"/>
      <c r="DM98" s="178"/>
      <c r="DN98" s="178"/>
      <c r="DO98" s="178"/>
      <c r="DP98" s="178"/>
      <c r="DQ98" s="178"/>
      <c r="DR98" s="178"/>
      <c r="DS98" s="178"/>
      <c r="DT98" s="178"/>
      <c r="DU98" s="178"/>
      <c r="DV98" s="178"/>
      <c r="DW98" s="178"/>
      <c r="DX98" s="178"/>
      <c r="DY98" s="178"/>
      <c r="DZ98" s="178"/>
      <c r="EA98" s="178"/>
      <c r="EB98" s="178"/>
      <c r="EC98" s="178"/>
      <c r="ED98" s="178"/>
      <c r="EE98" s="178"/>
      <c r="EF98" s="178"/>
      <c r="EG98" s="178"/>
      <c r="EH98" s="178"/>
      <c r="EI98" s="178"/>
      <c r="EJ98" s="178"/>
      <c r="EK98" s="178"/>
      <c r="EL98" s="178"/>
      <c r="EM98" s="178"/>
      <c r="EN98" s="178"/>
      <c r="EO98" s="178"/>
      <c r="EP98" s="178"/>
      <c r="EQ98" s="178"/>
      <c r="ER98" s="178"/>
      <c r="ES98" s="178"/>
      <c r="ET98" s="170"/>
      <c r="EU98" s="170"/>
      <c r="EV98" s="170"/>
      <c r="EW98" s="170"/>
      <c r="EX98" s="170"/>
      <c r="EY98" s="170"/>
      <c r="EZ98" s="170"/>
      <c r="FA98" s="170"/>
    </row>
    <row r="99" spans="1:157" x14ac:dyDescent="0.15">
      <c r="A99" s="178"/>
      <c r="B99" s="178"/>
      <c r="C99" s="178"/>
      <c r="D99" s="178"/>
      <c r="E99" s="178"/>
      <c r="F99" s="178"/>
      <c r="G99" s="178"/>
      <c r="H99" s="178"/>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80"/>
      <c r="CY99" s="178"/>
      <c r="CZ99" s="178"/>
      <c r="DA99" s="178"/>
      <c r="DB99" s="178"/>
      <c r="DC99" s="178"/>
      <c r="DD99" s="178"/>
      <c r="DE99" s="178"/>
      <c r="DF99" s="178"/>
      <c r="DG99" s="178"/>
      <c r="DH99" s="178"/>
      <c r="DI99" s="178"/>
      <c r="DJ99" s="178"/>
      <c r="DK99" s="178"/>
      <c r="DL99" s="178"/>
      <c r="DM99" s="178"/>
      <c r="DN99" s="178"/>
      <c r="DO99" s="178"/>
      <c r="DP99" s="178"/>
      <c r="DQ99" s="178"/>
      <c r="DR99" s="178"/>
      <c r="DS99" s="178"/>
      <c r="DT99" s="178"/>
      <c r="DU99" s="178"/>
      <c r="DV99" s="178"/>
      <c r="DW99" s="178"/>
      <c r="DX99" s="178"/>
      <c r="DY99" s="178"/>
      <c r="DZ99" s="178"/>
      <c r="EA99" s="178"/>
      <c r="EB99" s="178"/>
      <c r="EC99" s="178"/>
      <c r="ED99" s="178"/>
      <c r="EE99" s="178"/>
      <c r="EF99" s="178"/>
      <c r="EG99" s="178"/>
      <c r="EH99" s="178"/>
      <c r="EI99" s="178"/>
      <c r="EJ99" s="178"/>
      <c r="EK99" s="178"/>
      <c r="EL99" s="178"/>
      <c r="EM99" s="178"/>
      <c r="EN99" s="178"/>
      <c r="EO99" s="178"/>
      <c r="EP99" s="178"/>
      <c r="EQ99" s="178"/>
      <c r="ER99" s="178"/>
      <c r="ES99" s="178"/>
      <c r="ET99" s="170"/>
      <c r="EU99" s="170"/>
      <c r="EV99" s="170"/>
      <c r="EW99" s="170"/>
      <c r="EX99" s="170"/>
      <c r="EY99" s="170"/>
      <c r="EZ99" s="170"/>
      <c r="FA99" s="170"/>
    </row>
    <row r="100" spans="1:157" x14ac:dyDescent="0.15">
      <c r="A100" s="178"/>
      <c r="B100" s="178"/>
      <c r="C100" s="178"/>
      <c r="D100" s="178"/>
      <c r="E100" s="178"/>
      <c r="F100" s="178"/>
      <c r="G100" s="178"/>
      <c r="H100" s="178"/>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179"/>
      <c r="BX100" s="179"/>
      <c r="BY100" s="179"/>
      <c r="BZ100" s="179"/>
      <c r="CA100" s="179"/>
      <c r="CB100" s="179"/>
      <c r="CC100" s="179"/>
      <c r="CD100" s="179"/>
      <c r="CE100" s="179"/>
      <c r="CF100" s="179"/>
      <c r="CG100" s="179"/>
      <c r="CH100" s="179"/>
      <c r="CI100" s="179"/>
      <c r="CJ100" s="179"/>
      <c r="CK100" s="179"/>
      <c r="CL100" s="179"/>
      <c r="CM100" s="179"/>
      <c r="CN100" s="179"/>
      <c r="CO100" s="179"/>
      <c r="CP100" s="179"/>
      <c r="CQ100" s="179"/>
      <c r="CR100" s="179"/>
      <c r="CS100" s="179"/>
      <c r="CT100" s="179"/>
      <c r="CU100" s="179"/>
      <c r="CV100" s="179"/>
      <c r="CW100" s="179"/>
      <c r="CX100" s="180"/>
      <c r="CY100" s="178"/>
      <c r="CZ100" s="178"/>
      <c r="DA100" s="178"/>
      <c r="DB100" s="178"/>
      <c r="DC100" s="178"/>
      <c r="DD100" s="178"/>
      <c r="DE100" s="178"/>
      <c r="DF100" s="178"/>
      <c r="DG100" s="178"/>
      <c r="DH100" s="178"/>
      <c r="DI100" s="178"/>
      <c r="DJ100" s="178"/>
      <c r="DK100" s="178"/>
      <c r="DL100" s="178"/>
      <c r="DM100" s="178"/>
      <c r="DN100" s="178"/>
      <c r="DO100" s="178"/>
      <c r="DP100" s="178"/>
      <c r="DQ100" s="178"/>
      <c r="DR100" s="178"/>
      <c r="DS100" s="178"/>
      <c r="DT100" s="178"/>
      <c r="DU100" s="178"/>
      <c r="DV100" s="178"/>
      <c r="DW100" s="178"/>
      <c r="DX100" s="178"/>
      <c r="DY100" s="178"/>
      <c r="DZ100" s="178"/>
      <c r="EA100" s="178"/>
      <c r="EB100" s="178"/>
      <c r="EC100" s="178"/>
      <c r="ED100" s="178"/>
      <c r="EE100" s="178"/>
      <c r="EF100" s="178"/>
      <c r="EG100" s="178"/>
      <c r="EH100" s="178"/>
      <c r="EI100" s="178"/>
      <c r="EJ100" s="178"/>
      <c r="EK100" s="178"/>
      <c r="EL100" s="178"/>
      <c r="EM100" s="178"/>
      <c r="EN100" s="178"/>
      <c r="EO100" s="178"/>
      <c r="EP100" s="178"/>
      <c r="EQ100" s="178"/>
      <c r="ER100" s="178"/>
      <c r="ES100" s="178"/>
      <c r="ET100" s="170"/>
      <c r="EU100" s="170"/>
      <c r="EV100" s="170"/>
      <c r="EW100" s="170"/>
      <c r="EX100" s="170"/>
      <c r="EY100" s="170"/>
      <c r="EZ100" s="170"/>
      <c r="FA100" s="170"/>
    </row>
    <row r="101" spans="1:157" hidden="1" x14ac:dyDescent="0.15">
      <c r="ET101" s="170"/>
      <c r="EU101" s="170"/>
      <c r="EV101" s="170"/>
      <c r="EW101" s="170"/>
      <c r="EX101" s="170"/>
      <c r="EY101" s="170"/>
      <c r="EZ101" s="170"/>
      <c r="FA101" s="170"/>
    </row>
    <row r="102" spans="1:157" hidden="1" x14ac:dyDescent="0.15">
      <c r="ET102" s="170"/>
      <c r="EU102" s="170"/>
      <c r="EV102" s="170"/>
      <c r="EW102" s="170"/>
      <c r="EX102" s="170"/>
      <c r="EY102" s="170"/>
      <c r="EZ102" s="170"/>
      <c r="FA102" s="170"/>
    </row>
    <row r="103" spans="1:157" hidden="1" x14ac:dyDescent="0.15">
      <c r="ET103" s="170"/>
      <c r="EU103" s="170"/>
      <c r="EV103" s="170"/>
      <c r="EW103" s="170"/>
      <c r="EX103" s="170"/>
      <c r="EY103" s="170"/>
      <c r="EZ103" s="170"/>
      <c r="FA103" s="170"/>
    </row>
    <row r="104" spans="1:157" hidden="1" x14ac:dyDescent="0.15">
      <c r="ET104" s="170"/>
      <c r="EU104" s="170"/>
      <c r="EV104" s="170"/>
      <c r="EW104" s="170"/>
      <c r="EX104" s="170"/>
      <c r="EY104" s="170"/>
      <c r="EZ104" s="170"/>
      <c r="FA104" s="170"/>
    </row>
    <row r="105" spans="1:157" hidden="1" x14ac:dyDescent="0.15">
      <c r="ET105" s="170"/>
      <c r="EU105" s="170"/>
      <c r="EV105" s="170"/>
      <c r="EW105" s="170"/>
      <c r="EX105" s="170"/>
      <c r="EY105" s="170"/>
      <c r="EZ105" s="170"/>
      <c r="FA105" s="170"/>
    </row>
    <row r="106" spans="1:157" hidden="1" x14ac:dyDescent="0.15">
      <c r="ET106" s="170"/>
      <c r="EU106" s="170"/>
      <c r="EV106" s="170"/>
      <c r="EW106" s="170"/>
      <c r="EX106" s="170"/>
      <c r="EY106" s="170"/>
      <c r="EZ106" s="170"/>
      <c r="FA106" s="170"/>
    </row>
    <row r="107" spans="1:157" hidden="1" x14ac:dyDescent="0.15">
      <c r="ET107" s="170"/>
      <c r="EU107" s="170"/>
      <c r="EV107" s="170"/>
      <c r="EW107" s="170"/>
      <c r="EX107" s="170"/>
      <c r="EY107" s="170"/>
      <c r="EZ107" s="170"/>
      <c r="FA107" s="170"/>
    </row>
    <row r="108" spans="1:157" hidden="1" x14ac:dyDescent="0.15">
      <c r="ET108" s="170"/>
      <c r="EU108" s="170"/>
      <c r="EV108" s="170"/>
      <c r="EW108" s="170"/>
      <c r="EX108" s="170"/>
      <c r="EY108" s="170"/>
      <c r="EZ108" s="170"/>
      <c r="FA108" s="170"/>
    </row>
    <row r="109" spans="1:157" hidden="1" x14ac:dyDescent="0.15">
      <c r="ET109" s="170"/>
      <c r="EU109" s="170"/>
      <c r="EV109" s="170"/>
      <c r="EW109" s="170"/>
      <c r="EX109" s="170"/>
      <c r="EY109" s="170"/>
      <c r="EZ109" s="170"/>
      <c r="FA109" s="170"/>
    </row>
    <row r="110" spans="1:157" hidden="1" x14ac:dyDescent="0.15">
      <c r="ET110" s="170"/>
      <c r="EU110" s="170"/>
      <c r="EV110" s="170"/>
      <c r="EW110" s="170"/>
      <c r="EX110" s="170"/>
      <c r="EY110" s="170"/>
      <c r="EZ110" s="170"/>
      <c r="FA110" s="170"/>
    </row>
    <row r="111" spans="1:157" hidden="1" x14ac:dyDescent="0.15">
      <c r="ET111" s="170"/>
      <c r="EU111" s="170"/>
      <c r="EV111" s="170"/>
      <c r="EW111" s="170"/>
      <c r="EX111" s="170"/>
      <c r="EY111" s="170"/>
      <c r="EZ111" s="170"/>
      <c r="FA111" s="170"/>
    </row>
    <row r="112" spans="1:157" hidden="1" x14ac:dyDescent="0.15">
      <c r="ET112" s="170"/>
      <c r="EU112" s="170"/>
      <c r="EV112" s="170"/>
      <c r="EW112" s="170"/>
      <c r="EX112" s="170"/>
      <c r="EY112" s="170"/>
      <c r="EZ112" s="170"/>
      <c r="FA112" s="170"/>
    </row>
    <row r="113" spans="1:157" hidden="1" x14ac:dyDescent="0.15">
      <c r="ET113" s="170"/>
      <c r="EU113" s="170"/>
      <c r="EV113" s="170"/>
      <c r="EW113" s="170"/>
      <c r="EX113" s="170"/>
      <c r="EY113" s="170"/>
      <c r="EZ113" s="170"/>
      <c r="FA113" s="170"/>
    </row>
    <row r="114" spans="1:157" hidden="1" x14ac:dyDescent="0.15">
      <c r="ET114" s="170"/>
      <c r="EU114" s="170"/>
      <c r="EV114" s="170"/>
      <c r="EW114" s="170"/>
      <c r="EX114" s="170"/>
      <c r="EY114" s="170"/>
      <c r="EZ114" s="170"/>
      <c r="FA114" s="170"/>
    </row>
    <row r="115" spans="1:157" hidden="1" x14ac:dyDescent="0.15">
      <c r="ET115" s="170"/>
      <c r="EU115" s="170"/>
      <c r="EV115" s="170"/>
      <c r="EW115" s="170"/>
      <c r="EX115" s="170"/>
      <c r="EY115" s="170"/>
      <c r="EZ115" s="170"/>
      <c r="FA115" s="170"/>
    </row>
    <row r="116" spans="1:157" hidden="1" x14ac:dyDescent="0.15">
      <c r="ET116" s="170"/>
      <c r="EU116" s="170"/>
      <c r="EV116" s="170"/>
      <c r="EW116" s="170"/>
      <c r="EX116" s="170"/>
      <c r="EY116" s="170"/>
      <c r="EZ116" s="170"/>
      <c r="FA116" s="170"/>
    </row>
    <row r="117" spans="1:157" hidden="1" x14ac:dyDescent="0.15">
      <c r="ET117" s="170"/>
      <c r="EU117" s="170"/>
      <c r="EV117" s="170"/>
      <c r="EW117" s="170"/>
      <c r="EX117" s="170"/>
      <c r="EY117" s="170"/>
      <c r="EZ117" s="170"/>
      <c r="FA117" s="170"/>
    </row>
    <row r="118" spans="1:157" hidden="1" x14ac:dyDescent="0.15">
      <c r="ET118" s="170"/>
      <c r="EU118" s="170"/>
      <c r="EV118" s="170"/>
      <c r="EW118" s="170"/>
      <c r="EX118" s="170"/>
      <c r="EY118" s="170"/>
      <c r="EZ118" s="170"/>
      <c r="FA118" s="170"/>
    </row>
    <row r="119" spans="1:157" hidden="1" x14ac:dyDescent="0.15">
      <c r="ET119" s="170"/>
      <c r="EU119" s="170"/>
      <c r="EV119" s="170"/>
      <c r="EW119" s="170"/>
      <c r="EX119" s="170"/>
      <c r="EY119" s="170"/>
      <c r="EZ119" s="170"/>
      <c r="FA119" s="170"/>
    </row>
    <row r="120" spans="1:157" hidden="1" x14ac:dyDescent="0.15">
      <c r="ET120" s="170"/>
      <c r="EU120" s="170"/>
      <c r="EV120" s="170"/>
      <c r="EW120" s="170"/>
      <c r="EX120" s="170"/>
      <c r="EY120" s="170"/>
      <c r="EZ120" s="170"/>
      <c r="FA120" s="170"/>
    </row>
    <row r="121" spans="1:157" hidden="1" x14ac:dyDescent="0.15">
      <c r="ET121" s="170"/>
      <c r="EU121" s="170"/>
      <c r="EV121" s="170"/>
      <c r="EW121" s="170"/>
      <c r="EX121" s="170"/>
      <c r="EY121" s="170"/>
      <c r="EZ121" s="170"/>
      <c r="FA121" s="170"/>
    </row>
    <row r="122" spans="1:157" hidden="1" x14ac:dyDescent="0.15">
      <c r="ET122" s="170"/>
      <c r="EU122" s="170"/>
      <c r="EV122" s="170"/>
      <c r="EW122" s="170"/>
      <c r="EX122" s="170"/>
      <c r="EY122" s="170"/>
      <c r="EZ122" s="170"/>
      <c r="FA122" s="170"/>
    </row>
    <row r="123" spans="1:157" hidden="1" x14ac:dyDescent="0.15">
      <c r="ET123" s="170"/>
      <c r="EU123" s="170"/>
      <c r="EV123" s="170"/>
      <c r="EW123" s="170"/>
      <c r="EX123" s="170"/>
      <c r="EY123" s="170"/>
      <c r="EZ123" s="170"/>
      <c r="FA123" s="170"/>
    </row>
    <row r="124" spans="1:157" hidden="1" x14ac:dyDescent="0.15">
      <c r="ET124" s="170"/>
      <c r="EU124" s="170"/>
      <c r="EV124" s="170"/>
      <c r="EW124" s="170"/>
      <c r="EX124" s="170"/>
      <c r="EY124" s="170"/>
      <c r="EZ124" s="170"/>
      <c r="FA124" s="170"/>
    </row>
    <row r="125" spans="1:157" hidden="1" x14ac:dyDescent="0.15">
      <c r="ET125" s="170"/>
      <c r="EU125" s="170"/>
      <c r="EV125" s="170"/>
      <c r="EW125" s="170"/>
      <c r="EX125" s="170"/>
      <c r="EY125" s="170"/>
      <c r="EZ125" s="170"/>
      <c r="FA125" s="170"/>
    </row>
    <row r="126" spans="1:157" hidden="1" x14ac:dyDescent="0.15">
      <c r="A126" s="170"/>
      <c r="B126" s="170"/>
      <c r="C126" s="170"/>
      <c r="D126" s="170"/>
      <c r="E126" s="170"/>
      <c r="F126" s="170"/>
      <c r="G126" s="170"/>
      <c r="H126" s="170"/>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c r="AX126" s="171"/>
      <c r="AY126" s="171"/>
      <c r="AZ126" s="171"/>
      <c r="BA126" s="171"/>
      <c r="BB126" s="171"/>
      <c r="BC126" s="171"/>
      <c r="BD126" s="171"/>
      <c r="BE126" s="171"/>
      <c r="BF126" s="171"/>
      <c r="BG126" s="171"/>
      <c r="BH126" s="171"/>
      <c r="BI126" s="171"/>
      <c r="BJ126" s="171"/>
      <c r="BK126" s="171"/>
      <c r="BL126" s="171"/>
      <c r="BM126" s="171"/>
      <c r="BN126" s="171"/>
      <c r="BO126" s="171"/>
      <c r="BP126" s="171"/>
      <c r="BQ126" s="171"/>
      <c r="BR126" s="171"/>
      <c r="BS126" s="171"/>
      <c r="BT126" s="171"/>
      <c r="BU126" s="171"/>
      <c r="BV126" s="171"/>
      <c r="BW126" s="171"/>
      <c r="BX126" s="171"/>
      <c r="BY126" s="171"/>
      <c r="BZ126" s="171"/>
      <c r="CA126" s="171"/>
      <c r="CB126" s="171"/>
      <c r="CC126" s="171"/>
      <c r="CD126" s="171"/>
      <c r="CE126" s="171"/>
      <c r="CF126" s="171"/>
      <c r="CG126" s="171"/>
      <c r="CH126" s="171"/>
      <c r="CI126" s="171"/>
      <c r="CJ126" s="171"/>
      <c r="CK126" s="171"/>
      <c r="CL126" s="171"/>
      <c r="CM126" s="171"/>
      <c r="CN126" s="171"/>
      <c r="CO126" s="171"/>
      <c r="CP126" s="171"/>
      <c r="CQ126" s="171"/>
      <c r="CR126" s="171"/>
      <c r="CS126" s="171"/>
      <c r="CT126" s="171"/>
      <c r="CU126" s="171"/>
      <c r="CV126" s="171"/>
      <c r="CW126" s="171"/>
      <c r="CX126" s="357"/>
      <c r="CY126" s="170"/>
      <c r="CZ126" s="170"/>
      <c r="DA126" s="170"/>
      <c r="DB126" s="170"/>
      <c r="DC126" s="170"/>
      <c r="DD126" s="170"/>
      <c r="DE126" s="170"/>
      <c r="DF126" s="170"/>
      <c r="DG126" s="170"/>
      <c r="DH126" s="170"/>
      <c r="DI126" s="170"/>
      <c r="DJ126" s="170"/>
      <c r="DK126" s="170"/>
      <c r="DL126" s="170"/>
      <c r="DM126" s="170"/>
      <c r="DN126" s="170"/>
      <c r="DO126" s="170"/>
      <c r="DP126" s="170"/>
      <c r="DQ126" s="170"/>
      <c r="DR126" s="170"/>
      <c r="DS126" s="170"/>
      <c r="DT126" s="170"/>
      <c r="DU126" s="170"/>
      <c r="DV126" s="170"/>
      <c r="DW126" s="170"/>
      <c r="DX126" s="170"/>
      <c r="DY126" s="170"/>
      <c r="DZ126" s="170"/>
      <c r="EA126" s="170"/>
      <c r="EB126" s="170"/>
      <c r="EC126" s="170"/>
      <c r="ED126" s="170"/>
      <c r="EE126" s="170"/>
      <c r="EF126" s="170"/>
      <c r="EG126" s="170"/>
      <c r="EH126" s="170"/>
      <c r="EI126" s="170"/>
      <c r="EJ126" s="170"/>
      <c r="EK126" s="170"/>
      <c r="EL126" s="170"/>
      <c r="EM126" s="170"/>
      <c r="EN126" s="170"/>
      <c r="EO126" s="170"/>
      <c r="EP126" s="170"/>
      <c r="EQ126" s="170"/>
      <c r="ER126" s="170"/>
      <c r="ES126" s="170"/>
      <c r="ET126" s="170"/>
      <c r="EU126" s="170"/>
      <c r="EV126" s="170"/>
      <c r="EW126" s="170"/>
      <c r="EX126" s="170"/>
      <c r="EY126" s="170"/>
      <c r="EZ126" s="170"/>
      <c r="FA126" s="170"/>
    </row>
    <row r="127" spans="1:157" hidden="1" x14ac:dyDescent="0.15">
      <c r="A127" s="170"/>
      <c r="B127" s="170"/>
      <c r="C127" s="170"/>
      <c r="D127" s="170"/>
      <c r="E127" s="170"/>
      <c r="F127" s="170"/>
      <c r="G127" s="170"/>
      <c r="H127" s="170"/>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c r="AV127" s="171"/>
      <c r="AW127" s="171"/>
      <c r="AX127" s="171"/>
      <c r="AY127" s="171"/>
      <c r="AZ127" s="171"/>
      <c r="BA127" s="171"/>
      <c r="BB127" s="171"/>
      <c r="BC127" s="171"/>
      <c r="BD127" s="171"/>
      <c r="BE127" s="171"/>
      <c r="BF127" s="171"/>
      <c r="BG127" s="171"/>
      <c r="BH127" s="171"/>
      <c r="BI127" s="171"/>
      <c r="BJ127" s="171"/>
      <c r="BK127" s="171"/>
      <c r="BL127" s="171"/>
      <c r="BM127" s="171"/>
      <c r="BN127" s="171"/>
      <c r="BO127" s="171"/>
      <c r="BP127" s="171"/>
      <c r="BQ127" s="171"/>
      <c r="BR127" s="171"/>
      <c r="BS127" s="171"/>
      <c r="BT127" s="171"/>
      <c r="BU127" s="171"/>
      <c r="BV127" s="171"/>
      <c r="BW127" s="171"/>
      <c r="BX127" s="171"/>
      <c r="BY127" s="171"/>
      <c r="BZ127" s="171"/>
      <c r="CA127" s="171"/>
      <c r="CB127" s="171"/>
      <c r="CC127" s="171"/>
      <c r="CD127" s="171"/>
      <c r="CE127" s="171"/>
      <c r="CF127" s="171"/>
      <c r="CG127" s="171"/>
      <c r="CH127" s="171"/>
      <c r="CI127" s="171"/>
      <c r="CJ127" s="171"/>
      <c r="CK127" s="171"/>
      <c r="CL127" s="171"/>
      <c r="CM127" s="171"/>
      <c r="CN127" s="171"/>
      <c r="CO127" s="171"/>
      <c r="CP127" s="171"/>
      <c r="CQ127" s="171"/>
      <c r="CR127" s="171"/>
      <c r="CS127" s="171"/>
      <c r="CT127" s="171"/>
      <c r="CU127" s="171"/>
      <c r="CV127" s="171"/>
      <c r="CW127" s="171"/>
      <c r="CX127" s="357"/>
      <c r="CY127" s="170"/>
      <c r="CZ127" s="170"/>
      <c r="DA127" s="170"/>
      <c r="DB127" s="170"/>
      <c r="DC127" s="170"/>
      <c r="DD127" s="170"/>
      <c r="DE127" s="170"/>
      <c r="DF127" s="170"/>
      <c r="DG127" s="170"/>
      <c r="DH127" s="170"/>
      <c r="DI127" s="170"/>
      <c r="DJ127" s="170"/>
      <c r="DK127" s="170"/>
      <c r="DL127" s="170"/>
      <c r="DM127" s="170"/>
      <c r="DN127" s="170"/>
      <c r="DO127" s="170"/>
      <c r="DP127" s="170"/>
      <c r="DQ127" s="170"/>
      <c r="DR127" s="170"/>
      <c r="DS127" s="170"/>
      <c r="DT127" s="170"/>
      <c r="DU127" s="170"/>
      <c r="DV127" s="170"/>
      <c r="DW127" s="170"/>
      <c r="DX127" s="170"/>
      <c r="DY127" s="170"/>
      <c r="DZ127" s="170"/>
      <c r="EA127" s="170"/>
      <c r="EB127" s="170"/>
      <c r="EC127" s="170"/>
      <c r="ED127" s="170"/>
      <c r="EE127" s="170"/>
      <c r="EF127" s="170"/>
      <c r="EG127" s="170"/>
      <c r="EH127" s="170"/>
      <c r="EI127" s="170"/>
      <c r="EJ127" s="170"/>
      <c r="EK127" s="170"/>
      <c r="EL127" s="170"/>
      <c r="EM127" s="170"/>
      <c r="EN127" s="170"/>
      <c r="EO127" s="170"/>
      <c r="EP127" s="170"/>
      <c r="EQ127" s="170"/>
      <c r="ER127" s="170"/>
      <c r="ES127" s="170"/>
      <c r="ET127" s="170"/>
      <c r="EU127" s="170"/>
      <c r="EV127" s="170"/>
      <c r="EW127" s="170"/>
      <c r="EX127" s="170"/>
      <c r="EY127" s="170"/>
      <c r="EZ127" s="170"/>
      <c r="FA127" s="170"/>
    </row>
  </sheetData>
  <sheetProtection sheet="1" objects="1" scenarios="1"/>
  <protectedRanges>
    <protectedRange sqref="AW6:AY6 AW44:AY44" name="変更申請書提出日"/>
    <protectedRange sqref="AL6:AM6 AL44:AM44" name="変更申請書提出年"/>
    <protectedRange sqref="AR6 AR44" name="変更申請書提出月"/>
  </protectedRanges>
  <mergeCells count="477">
    <mergeCell ref="BF3:BI3"/>
    <mergeCell ref="BJ3:BR3"/>
    <mergeCell ref="I3:BE3"/>
    <mergeCell ref="I41:BE41"/>
    <mergeCell ref="U4:AP5"/>
    <mergeCell ref="I4:T5"/>
    <mergeCell ref="I42:T43"/>
    <mergeCell ref="U42:AP43"/>
    <mergeCell ref="AP28:AR28"/>
    <mergeCell ref="AN28:AO28"/>
    <mergeCell ref="AN29:AO29"/>
    <mergeCell ref="Z11:BB12"/>
    <mergeCell ref="BC4:BE14"/>
    <mergeCell ref="BC25:BD25"/>
    <mergeCell ref="BH27:BN27"/>
    <mergeCell ref="BC26:BD26"/>
    <mergeCell ref="BC22:BZ22"/>
    <mergeCell ref="I23:K23"/>
    <mergeCell ref="AN24:AR24"/>
    <mergeCell ref="AS24:AY24"/>
    <mergeCell ref="AN23:BB23"/>
    <mergeCell ref="J7:AD7"/>
    <mergeCell ref="I25:K25"/>
    <mergeCell ref="I26:K26"/>
    <mergeCell ref="Y13:AD13"/>
    <mergeCell ref="AH14:AK14"/>
    <mergeCell ref="Y14:AG14"/>
    <mergeCell ref="V14:X14"/>
    <mergeCell ref="V52:X52"/>
    <mergeCell ref="AH52:AK52"/>
    <mergeCell ref="AL52:BB52"/>
    <mergeCell ref="AL14:BB14"/>
    <mergeCell ref="AP30:BB30"/>
    <mergeCell ref="AP33:AQ33"/>
    <mergeCell ref="AR33:BB33"/>
    <mergeCell ref="AP34:AQ34"/>
    <mergeCell ref="Y21:AJ21"/>
    <mergeCell ref="AK21:AM21"/>
    <mergeCell ref="V47:X47"/>
    <mergeCell ref="Z47:BB48"/>
    <mergeCell ref="J45:AD45"/>
    <mergeCell ref="AN25:BB25"/>
    <mergeCell ref="Y20:AM20"/>
    <mergeCell ref="AN20:BB20"/>
    <mergeCell ref="AN21:AY21"/>
    <mergeCell ref="Y22:AM22"/>
    <mergeCell ref="L26:X26"/>
    <mergeCell ref="Y26:AM26"/>
    <mergeCell ref="AP70:AQ70"/>
    <mergeCell ref="AP74:AV74"/>
    <mergeCell ref="AW74:BA74"/>
    <mergeCell ref="Z31:AO31"/>
    <mergeCell ref="Z32:AG32"/>
    <mergeCell ref="AH32:AO32"/>
    <mergeCell ref="Z33:AG35"/>
    <mergeCell ref="AH33:AO35"/>
    <mergeCell ref="AN67:AO67"/>
    <mergeCell ref="AP68:BB68"/>
    <mergeCell ref="AP71:AQ71"/>
    <mergeCell ref="AR71:BB71"/>
    <mergeCell ref="AP72:AQ72"/>
    <mergeCell ref="AR72:BB72"/>
    <mergeCell ref="AP73:AQ73"/>
    <mergeCell ref="AR73:BB73"/>
    <mergeCell ref="Y52:AG52"/>
    <mergeCell ref="Y62:AC62"/>
    <mergeCell ref="AD62:AJ62"/>
    <mergeCell ref="AN66:AO66"/>
    <mergeCell ref="AP66:AR66"/>
    <mergeCell ref="AK62:AM62"/>
    <mergeCell ref="AN62:AR62"/>
    <mergeCell ref="AS62:AY62"/>
    <mergeCell ref="Y69:AD69"/>
    <mergeCell ref="Y51:AD51"/>
    <mergeCell ref="AP31:AQ31"/>
    <mergeCell ref="AP32:AQ32"/>
    <mergeCell ref="AP69:AQ69"/>
    <mergeCell ref="AZ62:BB62"/>
    <mergeCell ref="Y63:AM63"/>
    <mergeCell ref="AN63:BB63"/>
    <mergeCell ref="BF51:CX52"/>
    <mergeCell ref="BC42:BE52"/>
    <mergeCell ref="BE31:BG31"/>
    <mergeCell ref="BL32:BS32"/>
    <mergeCell ref="BS49:CJ50"/>
    <mergeCell ref="BS48:CJ48"/>
    <mergeCell ref="BM44:CP45"/>
    <mergeCell ref="CR64:CX64"/>
    <mergeCell ref="CO64:CQ64"/>
    <mergeCell ref="AN61:BB61"/>
    <mergeCell ref="CA68:CF68"/>
    <mergeCell ref="CG68:CV68"/>
    <mergeCell ref="BH63:BN63"/>
    <mergeCell ref="BO63:BP63"/>
    <mergeCell ref="CJ43:CM43"/>
    <mergeCell ref="BT32:CX32"/>
    <mergeCell ref="BG12:CJ12"/>
    <mergeCell ref="BU17:CD18"/>
    <mergeCell ref="CG18:CN18"/>
    <mergeCell ref="CE18:CF18"/>
    <mergeCell ref="BN46:BQ46"/>
    <mergeCell ref="CG46:CI46"/>
    <mergeCell ref="BX46:BZ46"/>
    <mergeCell ref="BR46:BT46"/>
    <mergeCell ref="CA46:CC46"/>
    <mergeCell ref="BO27:BZ27"/>
    <mergeCell ref="CB21:CC21"/>
    <mergeCell ref="BT24:BZ24"/>
    <mergeCell ref="BT25:BZ25"/>
    <mergeCell ref="BC28:CX28"/>
    <mergeCell ref="BL36:BS36"/>
    <mergeCell ref="BE29:BG29"/>
    <mergeCell ref="BH29:BN29"/>
    <mergeCell ref="CF29:CG29"/>
    <mergeCell ref="BC19:BK20"/>
    <mergeCell ref="BL35:BS35"/>
    <mergeCell ref="BL34:BS34"/>
    <mergeCell ref="BC30:BD30"/>
    <mergeCell ref="CQ31:CU31"/>
    <mergeCell ref="CO31:CP31"/>
    <mergeCell ref="CO17:CX17"/>
    <mergeCell ref="CG17:CN17"/>
    <mergeCell ref="CS3:CX3"/>
    <mergeCell ref="BH21:BI21"/>
    <mergeCell ref="BJ21:BK21"/>
    <mergeCell ref="BU21:BV21"/>
    <mergeCell ref="BW21:BX21"/>
    <mergeCell ref="BZ21:CA21"/>
    <mergeCell ref="CJ21:CX21"/>
    <mergeCell ref="CD19:CX19"/>
    <mergeCell ref="CD20:CH20"/>
    <mergeCell ref="BQ21:BR21"/>
    <mergeCell ref="BL21:BM21"/>
    <mergeCell ref="CJ20:CX20"/>
    <mergeCell ref="BL19:BT20"/>
    <mergeCell ref="BF4:CJ4"/>
    <mergeCell ref="BC15:CX15"/>
    <mergeCell ref="CC3:CF3"/>
    <mergeCell ref="CC10:CD10"/>
    <mergeCell ref="BP11:BR11"/>
    <mergeCell ref="BS11:BT11"/>
    <mergeCell ref="BU11:BV11"/>
    <mergeCell ref="BW11:BX11"/>
    <mergeCell ref="BY11:BZ11"/>
    <mergeCell ref="CW18:CX18"/>
    <mergeCell ref="CO18:CV18"/>
    <mergeCell ref="J66:AL67"/>
    <mergeCell ref="CM3:CR3"/>
    <mergeCell ref="BY3:CB3"/>
    <mergeCell ref="BO67:BP67"/>
    <mergeCell ref="BQ67:BW67"/>
    <mergeCell ref="BX67:BY67"/>
    <mergeCell ref="I64:K64"/>
    <mergeCell ref="L64:X64"/>
    <mergeCell ref="Y64:AM64"/>
    <mergeCell ref="AN64:BB64"/>
    <mergeCell ref="I63:K63"/>
    <mergeCell ref="L63:X63"/>
    <mergeCell ref="I62:K62"/>
    <mergeCell ref="L62:X62"/>
    <mergeCell ref="I61:K61"/>
    <mergeCell ref="L61:X61"/>
    <mergeCell ref="Y61:AM61"/>
    <mergeCell ref="CO16:CX16"/>
    <mergeCell ref="CE16:CN16"/>
    <mergeCell ref="BU16:CD16"/>
    <mergeCell ref="BC16:BT16"/>
    <mergeCell ref="BC17:BT18"/>
    <mergeCell ref="BC63:BD63"/>
    <mergeCell ref="BE63:BG63"/>
    <mergeCell ref="BC67:BD67"/>
    <mergeCell ref="BE67:BG67"/>
    <mergeCell ref="I65:AM65"/>
    <mergeCell ref="AN65:BB65"/>
    <mergeCell ref="CG3:CL3"/>
    <mergeCell ref="BY5:CD5"/>
    <mergeCell ref="BS3:BX3"/>
    <mergeCell ref="CE6:CJ8"/>
    <mergeCell ref="BU10:BV10"/>
    <mergeCell ref="CC25:CE25"/>
    <mergeCell ref="CC24:CE24"/>
    <mergeCell ref="CA30:CF30"/>
    <mergeCell ref="BC27:BD27"/>
    <mergeCell ref="BE26:BG26"/>
    <mergeCell ref="BE30:BG30"/>
    <mergeCell ref="BH30:BN30"/>
    <mergeCell ref="BC23:BN23"/>
    <mergeCell ref="BC24:BD24"/>
    <mergeCell ref="BN21:BO21"/>
    <mergeCell ref="BS21:BT21"/>
    <mergeCell ref="CA23:CL23"/>
    <mergeCell ref="BQ24:BS24"/>
    <mergeCell ref="CF69:CK69"/>
    <mergeCell ref="CL69:CM69"/>
    <mergeCell ref="CC64:CE64"/>
    <mergeCell ref="BO64:BP64"/>
    <mergeCell ref="BQ64:BS64"/>
    <mergeCell ref="BT64:BZ64"/>
    <mergeCell ref="BC64:BD64"/>
    <mergeCell ref="BE64:BG64"/>
    <mergeCell ref="CF64:CL64"/>
    <mergeCell ref="CM64:CN64"/>
    <mergeCell ref="BH64:BN64"/>
    <mergeCell ref="CA64:CB64"/>
    <mergeCell ref="CC65:CE65"/>
    <mergeCell ref="BH67:BN67"/>
    <mergeCell ref="BH68:BN68"/>
    <mergeCell ref="BO68:BP68"/>
    <mergeCell ref="BQ68:BY68"/>
    <mergeCell ref="BC66:CX66"/>
    <mergeCell ref="CF65:CL65"/>
    <mergeCell ref="BC65:BD65"/>
    <mergeCell ref="BE65:BG65"/>
    <mergeCell ref="BH65:BN65"/>
    <mergeCell ref="BZ67:CE67"/>
    <mergeCell ref="CM65:CX65"/>
    <mergeCell ref="CF67:CG67"/>
    <mergeCell ref="CI67:CJ67"/>
    <mergeCell ref="CK67:CO67"/>
    <mergeCell ref="CQ67:CR67"/>
    <mergeCell ref="CS67:CX67"/>
    <mergeCell ref="CA65:CB65"/>
    <mergeCell ref="BC68:BD68"/>
    <mergeCell ref="BE68:BG68"/>
    <mergeCell ref="CW74:CX74"/>
    <mergeCell ref="BL70:BS70"/>
    <mergeCell ref="BT70:CX70"/>
    <mergeCell ref="BL71:BS71"/>
    <mergeCell ref="BT71:CX71"/>
    <mergeCell ref="BL72:BS72"/>
    <mergeCell ref="CW68:CX68"/>
    <mergeCell ref="BC73:BK74"/>
    <mergeCell ref="BL73:BS73"/>
    <mergeCell ref="BT73:CX73"/>
    <mergeCell ref="BL74:BS74"/>
    <mergeCell ref="BT74:CV74"/>
    <mergeCell ref="CW72:CX72"/>
    <mergeCell ref="BC69:BD69"/>
    <mergeCell ref="BE69:BG69"/>
    <mergeCell ref="BH69:BN69"/>
    <mergeCell ref="BO69:BP69"/>
    <mergeCell ref="BQ69:BW69"/>
    <mergeCell ref="BY69:CC69"/>
    <mergeCell ref="CD69:CE69"/>
    <mergeCell ref="BT72:CV72"/>
    <mergeCell ref="CO69:CP69"/>
    <mergeCell ref="BC70:BK72"/>
    <mergeCell ref="CQ69:CU69"/>
    <mergeCell ref="BE62:BG62"/>
    <mergeCell ref="CO62:CQ62"/>
    <mergeCell ref="CR62:CX62"/>
    <mergeCell ref="CF62:CL62"/>
    <mergeCell ref="BH62:BN62"/>
    <mergeCell ref="BO62:BP62"/>
    <mergeCell ref="CA62:CB62"/>
    <mergeCell ref="CR63:CX63"/>
    <mergeCell ref="CF63:CL63"/>
    <mergeCell ref="BQ63:BS63"/>
    <mergeCell ref="CA63:CB63"/>
    <mergeCell ref="CC63:CE63"/>
    <mergeCell ref="CM63:CN63"/>
    <mergeCell ref="CO63:CQ63"/>
    <mergeCell ref="BT63:BZ63"/>
    <mergeCell ref="BQ62:BS62"/>
    <mergeCell ref="I54:P56"/>
    <mergeCell ref="Q54:W56"/>
    <mergeCell ref="BC59:BD59"/>
    <mergeCell ref="BE59:BF59"/>
    <mergeCell ref="BZ59:CA59"/>
    <mergeCell ref="BL57:BT58"/>
    <mergeCell ref="BU57:CC58"/>
    <mergeCell ref="BL59:BM59"/>
    <mergeCell ref="BN59:BO59"/>
    <mergeCell ref="Y57:AM57"/>
    <mergeCell ref="AN57:BB57"/>
    <mergeCell ref="Y58:AM58"/>
    <mergeCell ref="AN58:BB58"/>
    <mergeCell ref="I60:K60"/>
    <mergeCell ref="CN43:CO43"/>
    <mergeCell ref="BF42:CJ42"/>
    <mergeCell ref="CL31:CM31"/>
    <mergeCell ref="BY31:CC31"/>
    <mergeCell ref="BQ31:BW31"/>
    <mergeCell ref="BO31:BP31"/>
    <mergeCell ref="L60:X60"/>
    <mergeCell ref="Y60:AM60"/>
    <mergeCell ref="AN60:BB60"/>
    <mergeCell ref="AZ59:BB59"/>
    <mergeCell ref="L59:X59"/>
    <mergeCell ref="Y59:AJ59"/>
    <mergeCell ref="AK59:AM59"/>
    <mergeCell ref="AN59:AY59"/>
    <mergeCell ref="BZ43:CA43"/>
    <mergeCell ref="CB43:CI43"/>
    <mergeCell ref="BC35:BK36"/>
    <mergeCell ref="AP36:AU36"/>
    <mergeCell ref="AV36:BB36"/>
    <mergeCell ref="BC32:BK34"/>
    <mergeCell ref="BL33:BS33"/>
    <mergeCell ref="BS59:BT59"/>
    <mergeCell ref="BU59:BV59"/>
    <mergeCell ref="CF26:CL26"/>
    <mergeCell ref="BT26:BZ26"/>
    <mergeCell ref="CC26:CE26"/>
    <mergeCell ref="CA26:CB26"/>
    <mergeCell ref="BT33:CX33"/>
    <mergeCell ref="CF31:CK31"/>
    <mergeCell ref="CW34:CX34"/>
    <mergeCell ref="BT36:CV36"/>
    <mergeCell ref="BT34:CV34"/>
    <mergeCell ref="CD31:CE31"/>
    <mergeCell ref="BT35:CX35"/>
    <mergeCell ref="CW36:CX36"/>
    <mergeCell ref="CM27:CX27"/>
    <mergeCell ref="CR26:CX26"/>
    <mergeCell ref="CQ29:CR29"/>
    <mergeCell ref="CF25:CL25"/>
    <mergeCell ref="CA25:CB25"/>
    <mergeCell ref="BE24:BG24"/>
    <mergeCell ref="CO25:CQ25"/>
    <mergeCell ref="CM25:CN25"/>
    <mergeCell ref="CM23:CX23"/>
    <mergeCell ref="CM24:CN24"/>
    <mergeCell ref="CO24:CQ24"/>
    <mergeCell ref="CR25:CX25"/>
    <mergeCell ref="BQ25:BS25"/>
    <mergeCell ref="BO24:BP24"/>
    <mergeCell ref="BO25:BP25"/>
    <mergeCell ref="X16:BB18"/>
    <mergeCell ref="V11:X11"/>
    <mergeCell ref="J14:U14"/>
    <mergeCell ref="AN6:BA6"/>
    <mergeCell ref="J52:U52"/>
    <mergeCell ref="D3:F3"/>
    <mergeCell ref="D4:F6"/>
    <mergeCell ref="BY6:CD8"/>
    <mergeCell ref="Z49:BB50"/>
    <mergeCell ref="AR34:BB34"/>
    <mergeCell ref="AP35:AQ35"/>
    <mergeCell ref="AR35:BB35"/>
    <mergeCell ref="BC31:BD31"/>
    <mergeCell ref="I20:K20"/>
    <mergeCell ref="AZ21:BB21"/>
    <mergeCell ref="L22:X22"/>
    <mergeCell ref="Q16:W18"/>
    <mergeCell ref="I21:K21"/>
    <mergeCell ref="Y19:AM19"/>
    <mergeCell ref="AF51:BB51"/>
    <mergeCell ref="V49:X49"/>
    <mergeCell ref="BH31:BN31"/>
    <mergeCell ref="L20:X20"/>
    <mergeCell ref="BX29:BY29"/>
    <mergeCell ref="CA11:CB11"/>
    <mergeCell ref="BG5:BL5"/>
    <mergeCell ref="BM5:BR5"/>
    <mergeCell ref="CE5:CJ5"/>
    <mergeCell ref="BG6:BL8"/>
    <mergeCell ref="BM6:BR8"/>
    <mergeCell ref="BP10:BR10"/>
    <mergeCell ref="BS10:BT10"/>
    <mergeCell ref="BG10:BJ10"/>
    <mergeCell ref="BK10:BN10"/>
    <mergeCell ref="BS6:BX8"/>
    <mergeCell ref="BS5:BX5"/>
    <mergeCell ref="CG10:CJ10"/>
    <mergeCell ref="CA10:CB10"/>
    <mergeCell ref="BY10:BZ10"/>
    <mergeCell ref="CE11:CF11"/>
    <mergeCell ref="L21:X21"/>
    <mergeCell ref="L23:X23"/>
    <mergeCell ref="CL9:CQ9"/>
    <mergeCell ref="CL10:CQ12"/>
    <mergeCell ref="BK11:BN11"/>
    <mergeCell ref="AN44:BA44"/>
    <mergeCell ref="Z9:BB10"/>
    <mergeCell ref="CE10:CF10"/>
    <mergeCell ref="BW10:BX10"/>
    <mergeCell ref="BC21:BD21"/>
    <mergeCell ref="BU19:CC20"/>
    <mergeCell ref="CE17:CF17"/>
    <mergeCell ref="CA22:CX22"/>
    <mergeCell ref="CR24:CX24"/>
    <mergeCell ref="CD21:CH21"/>
    <mergeCell ref="I15:BB15"/>
    <mergeCell ref="V9:X9"/>
    <mergeCell ref="BF13:CX14"/>
    <mergeCell ref="I16:P18"/>
    <mergeCell ref="CG11:CJ11"/>
    <mergeCell ref="CC11:CD11"/>
    <mergeCell ref="I22:K22"/>
    <mergeCell ref="AF13:BB13"/>
    <mergeCell ref="I19:X19"/>
    <mergeCell ref="AN19:BB19"/>
    <mergeCell ref="AN22:BB22"/>
    <mergeCell ref="CG30:CV30"/>
    <mergeCell ref="BZ29:CE29"/>
    <mergeCell ref="BQ30:BY30"/>
    <mergeCell ref="BC29:BD29"/>
    <mergeCell ref="CS29:CX29"/>
    <mergeCell ref="BO29:BP29"/>
    <mergeCell ref="BQ29:BW29"/>
    <mergeCell ref="CI29:CJ29"/>
    <mergeCell ref="CF27:CL27"/>
    <mergeCell ref="CA27:CB27"/>
    <mergeCell ref="CC27:CE27"/>
    <mergeCell ref="CK29:CO29"/>
    <mergeCell ref="CW30:CX30"/>
    <mergeCell ref="BE21:BF21"/>
    <mergeCell ref="CO26:CQ26"/>
    <mergeCell ref="CM26:CN26"/>
    <mergeCell ref="CF24:CL24"/>
    <mergeCell ref="BO23:BZ23"/>
    <mergeCell ref="CA24:CB24"/>
    <mergeCell ref="BE25:BG25"/>
    <mergeCell ref="BH25:BN25"/>
    <mergeCell ref="BH24:BN24"/>
    <mergeCell ref="CE55:CF55"/>
    <mergeCell ref="CO55:CX55"/>
    <mergeCell ref="CE56:CF56"/>
    <mergeCell ref="CO56:CV56"/>
    <mergeCell ref="BQ59:BR59"/>
    <mergeCell ref="BC61:BN61"/>
    <mergeCell ref="BO61:BZ61"/>
    <mergeCell ref="CW56:CX56"/>
    <mergeCell ref="CG55:CN55"/>
    <mergeCell ref="CG56:CN56"/>
    <mergeCell ref="BT62:BZ62"/>
    <mergeCell ref="CC62:CE62"/>
    <mergeCell ref="CM62:CN62"/>
    <mergeCell ref="CD57:CX57"/>
    <mergeCell ref="CJ58:CX58"/>
    <mergeCell ref="CD58:CH58"/>
    <mergeCell ref="CA60:CX60"/>
    <mergeCell ref="BC62:BD62"/>
    <mergeCell ref="BC57:BK58"/>
    <mergeCell ref="CJ59:CX59"/>
    <mergeCell ref="CM61:CX61"/>
    <mergeCell ref="CA61:CL61"/>
    <mergeCell ref="CB59:CC59"/>
    <mergeCell ref="BC60:BZ60"/>
    <mergeCell ref="Y23:AM23"/>
    <mergeCell ref="Y24:AC24"/>
    <mergeCell ref="AD24:AJ24"/>
    <mergeCell ref="BH26:BN26"/>
    <mergeCell ref="BQ26:BS26"/>
    <mergeCell ref="BO26:BP26"/>
    <mergeCell ref="J28:AL29"/>
    <mergeCell ref="L25:X25"/>
    <mergeCell ref="Y25:AM25"/>
    <mergeCell ref="AN26:BB26"/>
    <mergeCell ref="BE27:BG27"/>
    <mergeCell ref="I27:AM27"/>
    <mergeCell ref="AN27:BB27"/>
    <mergeCell ref="BO30:BP30"/>
    <mergeCell ref="AK24:AM24"/>
    <mergeCell ref="AZ24:BB24"/>
    <mergeCell ref="I24:K24"/>
    <mergeCell ref="CD46:CF46"/>
    <mergeCell ref="BH59:BI59"/>
    <mergeCell ref="BJ59:BK59"/>
    <mergeCell ref="X54:BB56"/>
    <mergeCell ref="I57:X57"/>
    <mergeCell ref="I58:K58"/>
    <mergeCell ref="L58:X58"/>
    <mergeCell ref="I53:BB53"/>
    <mergeCell ref="CD59:CH59"/>
    <mergeCell ref="BW59:BX59"/>
    <mergeCell ref="BU46:BW46"/>
    <mergeCell ref="I59:K59"/>
    <mergeCell ref="L24:X24"/>
    <mergeCell ref="BC53:CX53"/>
    <mergeCell ref="BC54:BT54"/>
    <mergeCell ref="BU54:CD54"/>
    <mergeCell ref="CE54:CN54"/>
    <mergeCell ref="CO54:CX54"/>
    <mergeCell ref="BC55:BT56"/>
    <mergeCell ref="BU55:CD56"/>
  </mergeCells>
  <phoneticPr fontId="1"/>
  <pageMargins left="0.39370078740157483" right="0.39370078740157483" top="0.47244094488188981" bottom="0.11811023622047245" header="0.35433070866141736" footer="0.31496062992125984"/>
  <pageSetup paperSize="1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CFF"/>
  </sheetPr>
  <dimension ref="A1:FH912"/>
  <sheetViews>
    <sheetView zoomScaleNormal="100" zoomScaleSheetLayoutView="96" workbookViewId="0">
      <selection activeCell="AP11" sqref="AP11:BV13"/>
    </sheetView>
  </sheetViews>
  <sheetFormatPr defaultColWidth="0" defaultRowHeight="13.5" zeroHeight="1" x14ac:dyDescent="0.15"/>
  <cols>
    <col min="1" max="3" width="1.25" style="5" customWidth="1"/>
    <col min="4" max="6" width="3.125" style="5" customWidth="1"/>
    <col min="7" max="9" width="1.25" style="5" customWidth="1"/>
    <col min="10" max="16" width="1.25" style="358" customWidth="1"/>
    <col min="17" max="22" width="1.375" style="358" customWidth="1"/>
    <col min="23" max="43" width="1.25" style="358" customWidth="1"/>
    <col min="44" max="44" width="1.375" style="358" customWidth="1"/>
    <col min="45" max="138" width="1.25" style="358" customWidth="1"/>
    <col min="139" max="164" width="0" style="5" hidden="1" customWidth="1"/>
    <col min="165" max="16384" width="9" style="5" hidden="1"/>
  </cols>
  <sheetData>
    <row r="1" spans="1:138" ht="7.5" customHeight="1" thickBot="1" x14ac:dyDescent="0.2">
      <c r="A1" s="10"/>
      <c r="B1" s="10"/>
      <c r="C1" s="10"/>
      <c r="D1" s="10"/>
      <c r="E1" s="10"/>
      <c r="F1" s="10"/>
      <c r="G1" s="10"/>
      <c r="H1" s="10"/>
      <c r="I1" s="10"/>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row>
    <row r="2" spans="1:138" ht="7.5" customHeight="1" x14ac:dyDescent="0.15">
      <c r="A2" s="10"/>
      <c r="B2" s="10"/>
      <c r="C2" s="10"/>
      <c r="D2" s="1158" t="s">
        <v>409</v>
      </c>
      <c r="E2" s="1159"/>
      <c r="F2" s="1160"/>
      <c r="G2" s="10"/>
      <c r="H2" s="10"/>
      <c r="I2" s="25"/>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row>
    <row r="3" spans="1:138" ht="12" customHeight="1" thickBot="1" x14ac:dyDescent="0.2">
      <c r="A3" s="10"/>
      <c r="B3" s="10"/>
      <c r="C3" s="10"/>
      <c r="D3" s="1161"/>
      <c r="E3" s="1162"/>
      <c r="F3" s="1163"/>
      <c r="G3" s="10"/>
      <c r="H3" s="10"/>
      <c r="I3" s="13"/>
      <c r="J3" s="6"/>
      <c r="K3" s="6"/>
      <c r="L3" s="6"/>
      <c r="M3" s="6"/>
      <c r="N3" s="6"/>
      <c r="O3" s="6"/>
      <c r="P3" s="6"/>
      <c r="Q3" s="6"/>
      <c r="R3" s="6"/>
      <c r="S3" s="6"/>
      <c r="T3" s="6"/>
      <c r="U3" s="6"/>
      <c r="V3" s="6"/>
      <c r="W3" s="6"/>
      <c r="X3" s="6"/>
      <c r="Y3" s="6"/>
      <c r="Z3" s="6"/>
      <c r="AA3" s="6"/>
      <c r="AB3" s="6"/>
      <c r="AC3" s="6"/>
      <c r="AD3" s="6"/>
      <c r="AE3" s="6"/>
      <c r="AF3" s="6"/>
      <c r="AG3" s="6"/>
      <c r="AH3" s="6"/>
      <c r="AI3" s="1073" t="s">
        <v>287</v>
      </c>
      <c r="AJ3" s="1073"/>
      <c r="AK3" s="1073"/>
      <c r="AL3" s="1074"/>
      <c r="AM3" s="1072" t="s">
        <v>288</v>
      </c>
      <c r="AN3" s="1073"/>
      <c r="AO3" s="1073"/>
      <c r="AP3" s="1073"/>
      <c r="AQ3" s="1073"/>
      <c r="AR3" s="1073"/>
      <c r="AS3" s="1073"/>
      <c r="AT3" s="1073"/>
      <c r="AU3" s="1074"/>
      <c r="AV3" s="1072" t="s">
        <v>289</v>
      </c>
      <c r="AW3" s="1073"/>
      <c r="AX3" s="1073"/>
      <c r="AY3" s="1073"/>
      <c r="AZ3" s="1073"/>
      <c r="BA3" s="1074"/>
      <c r="BB3" s="1072" t="s">
        <v>354</v>
      </c>
      <c r="BC3" s="1073"/>
      <c r="BD3" s="1074"/>
      <c r="BE3" s="1072" t="s">
        <v>290</v>
      </c>
      <c r="BF3" s="1073"/>
      <c r="BG3" s="1073"/>
      <c r="BH3" s="1074"/>
      <c r="BI3" s="1180" t="s">
        <v>382</v>
      </c>
      <c r="BJ3" s="1181"/>
      <c r="BK3" s="1181"/>
      <c r="BL3" s="1181"/>
      <c r="BM3" s="1181"/>
      <c r="BN3" s="1182"/>
      <c r="BO3" s="1072" t="s">
        <v>284</v>
      </c>
      <c r="BP3" s="1073"/>
      <c r="BQ3" s="1073"/>
      <c r="BR3" s="1074"/>
      <c r="BS3" s="1180" t="s">
        <v>384</v>
      </c>
      <c r="BT3" s="1181"/>
      <c r="BU3" s="1181"/>
      <c r="BV3" s="1181"/>
      <c r="BW3" s="1181"/>
      <c r="BX3" s="1183"/>
      <c r="BY3" s="14"/>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row>
    <row r="4" spans="1:138" ht="7.5" customHeight="1" x14ac:dyDescent="0.15">
      <c r="A4" s="10"/>
      <c r="B4" s="10"/>
      <c r="C4" s="10"/>
      <c r="D4" s="1164">
        <v>1</v>
      </c>
      <c r="E4" s="1165"/>
      <c r="F4" s="1166"/>
      <c r="G4" s="10"/>
      <c r="H4" s="10"/>
      <c r="I4" s="13"/>
      <c r="J4" s="1071" t="s">
        <v>393</v>
      </c>
      <c r="K4" s="1071"/>
      <c r="L4" s="1071"/>
      <c r="M4" s="1071"/>
      <c r="N4" s="1071"/>
      <c r="O4" s="1071"/>
      <c r="P4" s="1071"/>
      <c r="Q4" s="1071"/>
      <c r="R4" s="1071"/>
      <c r="S4" s="1071"/>
      <c r="T4" s="1071"/>
      <c r="U4" s="1071"/>
      <c r="V4" s="1071"/>
      <c r="W4" s="1071"/>
      <c r="X4" s="1071"/>
      <c r="Y4" s="1071"/>
      <c r="Z4" s="1071"/>
      <c r="AA4" s="1071"/>
      <c r="AB4" s="1071"/>
      <c r="AC4" s="1071"/>
      <c r="AD4" s="1071"/>
      <c r="AE4" s="1071"/>
      <c r="AF4" s="1071"/>
      <c r="AG4" s="1071"/>
      <c r="AH4" s="1071"/>
      <c r="AI4" s="1071"/>
      <c r="AJ4" s="1071"/>
      <c r="AK4" s="1071"/>
      <c r="AL4" s="1071"/>
      <c r="AM4" s="1071"/>
      <c r="AN4" s="1071"/>
      <c r="AO4" s="1071"/>
      <c r="AP4" s="1071"/>
      <c r="AQ4" s="1071"/>
      <c r="AR4" s="1071"/>
      <c r="AS4" s="1071"/>
      <c r="AT4" s="1071"/>
      <c r="AU4" s="1071"/>
      <c r="AV4" s="1071"/>
      <c r="AW4" s="1071"/>
      <c r="AX4" s="1071"/>
      <c r="AY4" s="1071"/>
      <c r="AZ4" s="1071"/>
      <c r="BA4" s="1071"/>
      <c r="BB4" s="1071"/>
      <c r="BC4" s="1071"/>
      <c r="BD4" s="1071"/>
      <c r="BE4" s="1071"/>
      <c r="BF4" s="1071"/>
      <c r="BG4" s="1071"/>
      <c r="BH4" s="1071"/>
      <c r="BI4" s="1071"/>
      <c r="BJ4" s="1071"/>
      <c r="BK4" s="1071"/>
      <c r="BL4" s="1071"/>
      <c r="BM4" s="1071"/>
      <c r="BN4" s="1069" t="s">
        <v>88</v>
      </c>
      <c r="BO4" s="1069"/>
      <c r="BP4" s="1069"/>
      <c r="BQ4" s="1069"/>
      <c r="BR4" s="1069"/>
      <c r="BS4" s="1069"/>
      <c r="BT4" s="1069"/>
      <c r="BU4" s="1069"/>
      <c r="BV4" s="1069"/>
      <c r="BW4" s="1069"/>
      <c r="BX4" s="1069"/>
      <c r="BY4" s="14"/>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row>
    <row r="5" spans="1:138" ht="7.5" customHeight="1" x14ac:dyDescent="0.15">
      <c r="A5" s="10"/>
      <c r="B5" s="10"/>
      <c r="C5" s="10"/>
      <c r="D5" s="1167"/>
      <c r="E5" s="1168"/>
      <c r="F5" s="1169"/>
      <c r="G5" s="10"/>
      <c r="H5" s="10"/>
      <c r="I5" s="13"/>
      <c r="J5" s="1071"/>
      <c r="K5" s="1071"/>
      <c r="L5" s="1071"/>
      <c r="M5" s="1071"/>
      <c r="N5" s="1071"/>
      <c r="O5" s="1071"/>
      <c r="P5" s="1071"/>
      <c r="Q5" s="1071"/>
      <c r="R5" s="1071"/>
      <c r="S5" s="1071"/>
      <c r="T5" s="1071"/>
      <c r="U5" s="1071"/>
      <c r="V5" s="1071"/>
      <c r="W5" s="1071"/>
      <c r="X5" s="1071"/>
      <c r="Y5" s="1071"/>
      <c r="Z5" s="1071"/>
      <c r="AA5" s="1071"/>
      <c r="AB5" s="1071"/>
      <c r="AC5" s="1071"/>
      <c r="AD5" s="1071"/>
      <c r="AE5" s="1071"/>
      <c r="AF5" s="1071"/>
      <c r="AG5" s="1071"/>
      <c r="AH5" s="1071"/>
      <c r="AI5" s="1071"/>
      <c r="AJ5" s="1071"/>
      <c r="AK5" s="1071"/>
      <c r="AL5" s="1071"/>
      <c r="AM5" s="1071"/>
      <c r="AN5" s="1071"/>
      <c r="AO5" s="1071"/>
      <c r="AP5" s="1071"/>
      <c r="AQ5" s="1071"/>
      <c r="AR5" s="1071"/>
      <c r="AS5" s="1071"/>
      <c r="AT5" s="1071"/>
      <c r="AU5" s="1071"/>
      <c r="AV5" s="1071"/>
      <c r="AW5" s="1071"/>
      <c r="AX5" s="1071"/>
      <c r="AY5" s="1071"/>
      <c r="AZ5" s="1071"/>
      <c r="BA5" s="1071"/>
      <c r="BB5" s="1071"/>
      <c r="BC5" s="1071"/>
      <c r="BD5" s="1071"/>
      <c r="BE5" s="1071"/>
      <c r="BF5" s="1071"/>
      <c r="BG5" s="1071"/>
      <c r="BH5" s="1071"/>
      <c r="BI5" s="1071"/>
      <c r="BJ5" s="1071"/>
      <c r="BK5" s="1071"/>
      <c r="BL5" s="1071"/>
      <c r="BM5" s="1071"/>
      <c r="BN5" s="1070"/>
      <c r="BO5" s="1070"/>
      <c r="BP5" s="1070"/>
      <c r="BQ5" s="1070"/>
      <c r="BR5" s="1070"/>
      <c r="BS5" s="1070"/>
      <c r="BT5" s="1070"/>
      <c r="BU5" s="1070"/>
      <c r="BV5" s="1070"/>
      <c r="BW5" s="1070"/>
      <c r="BX5" s="1070"/>
      <c r="BY5" s="14"/>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row>
    <row r="6" spans="1:138" ht="6" customHeight="1" x14ac:dyDescent="0.15">
      <c r="A6" s="10"/>
      <c r="B6" s="10"/>
      <c r="C6" s="10"/>
      <c r="D6" s="1167"/>
      <c r="E6" s="1168"/>
      <c r="F6" s="1169"/>
      <c r="G6" s="10"/>
      <c r="H6" s="10"/>
      <c r="I6" s="13"/>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1139" t="str">
        <f>IF(OR(印刷データ!$J$25=0,印刷データ!$J$25="")=TRUE,"令和　　　年　　　月　　　日",印刷データ!$J$25)</f>
        <v>令和　　　年　　　月　　　日</v>
      </c>
      <c r="BK6" s="1139"/>
      <c r="BL6" s="1139"/>
      <c r="BM6" s="1139"/>
      <c r="BN6" s="1139"/>
      <c r="BO6" s="1139"/>
      <c r="BP6" s="1139"/>
      <c r="BQ6" s="1139"/>
      <c r="BR6" s="1139"/>
      <c r="BS6" s="1139"/>
      <c r="BT6" s="1139"/>
      <c r="BU6" s="1139"/>
      <c r="BV6" s="1139"/>
      <c r="BW6" s="1139"/>
      <c r="BX6" s="1139"/>
      <c r="BY6" s="14"/>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row>
    <row r="7" spans="1:138" ht="6" customHeight="1" thickBot="1" x14ac:dyDescent="0.2">
      <c r="A7" s="10"/>
      <c r="B7" s="10"/>
      <c r="C7" s="10"/>
      <c r="D7" s="1170"/>
      <c r="E7" s="1171"/>
      <c r="F7" s="1172"/>
      <c r="G7" s="10"/>
      <c r="H7" s="10"/>
      <c r="I7" s="13"/>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1139"/>
      <c r="BK7" s="1139"/>
      <c r="BL7" s="1139"/>
      <c r="BM7" s="1139"/>
      <c r="BN7" s="1139"/>
      <c r="BO7" s="1139"/>
      <c r="BP7" s="1139"/>
      <c r="BQ7" s="1139"/>
      <c r="BR7" s="1139"/>
      <c r="BS7" s="1139"/>
      <c r="BT7" s="1139"/>
      <c r="BU7" s="1139"/>
      <c r="BV7" s="1139"/>
      <c r="BW7" s="1139"/>
      <c r="BX7" s="1139"/>
      <c r="BY7" s="14"/>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row>
    <row r="8" spans="1:138" ht="5.25" customHeight="1" x14ac:dyDescent="0.15">
      <c r="A8" s="10"/>
      <c r="B8" s="10"/>
      <c r="C8" s="10"/>
      <c r="D8" s="10"/>
      <c r="E8" s="10"/>
      <c r="F8" s="10"/>
      <c r="G8" s="10"/>
      <c r="H8" s="10"/>
      <c r="I8" s="13"/>
      <c r="J8" s="6"/>
      <c r="K8" s="1015" t="s">
        <v>92</v>
      </c>
      <c r="L8" s="1015"/>
      <c r="M8" s="1015"/>
      <c r="N8" s="1015"/>
      <c r="O8" s="1015"/>
      <c r="P8" s="1015"/>
      <c r="Q8" s="1015"/>
      <c r="R8" s="1015"/>
      <c r="S8" s="1015"/>
      <c r="T8" s="1015"/>
      <c r="U8" s="1015"/>
      <c r="V8" s="1015"/>
      <c r="W8" s="1015"/>
      <c r="X8" s="1015"/>
      <c r="Y8" s="1015"/>
      <c r="Z8" s="1015"/>
      <c r="AA8" s="1015"/>
      <c r="AB8" s="1015"/>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14"/>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row>
    <row r="9" spans="1:138" ht="7.5" customHeight="1" x14ac:dyDescent="0.15">
      <c r="A9" s="10"/>
      <c r="B9" s="10"/>
      <c r="C9" s="10"/>
      <c r="D9" s="10"/>
      <c r="E9" s="10"/>
      <c r="F9" s="10"/>
      <c r="G9" s="10"/>
      <c r="H9" s="10"/>
      <c r="I9" s="13"/>
      <c r="J9" s="6"/>
      <c r="K9" s="1015"/>
      <c r="L9" s="1015"/>
      <c r="M9" s="1015"/>
      <c r="N9" s="1015"/>
      <c r="O9" s="1015"/>
      <c r="P9" s="1015"/>
      <c r="Q9" s="1015"/>
      <c r="R9" s="1015"/>
      <c r="S9" s="1015"/>
      <c r="T9" s="1015"/>
      <c r="U9" s="1015"/>
      <c r="V9" s="1015"/>
      <c r="W9" s="1015"/>
      <c r="X9" s="1015"/>
      <c r="Y9" s="1015"/>
      <c r="Z9" s="1015"/>
      <c r="AA9" s="1015"/>
      <c r="AB9" s="1015"/>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14"/>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row>
    <row r="10" spans="1:138" ht="5.25" customHeight="1" x14ac:dyDescent="0.15">
      <c r="A10" s="10"/>
      <c r="B10" s="10"/>
      <c r="C10" s="10"/>
      <c r="D10" s="10"/>
      <c r="E10" s="10"/>
      <c r="F10" s="10"/>
      <c r="G10" s="10"/>
      <c r="H10" s="10"/>
      <c r="I10" s="13"/>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14"/>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row>
    <row r="11" spans="1:138" ht="6.75" customHeight="1" x14ac:dyDescent="0.15">
      <c r="A11" s="10"/>
      <c r="B11" s="10"/>
      <c r="C11" s="10"/>
      <c r="D11" s="10"/>
      <c r="E11" s="10"/>
      <c r="F11" s="10"/>
      <c r="G11" s="10"/>
      <c r="H11" s="10"/>
      <c r="I11" s="13"/>
      <c r="J11" s="6"/>
      <c r="K11" s="6"/>
      <c r="L11" s="6"/>
      <c r="M11" s="6"/>
      <c r="N11" s="6"/>
      <c r="O11" s="6"/>
      <c r="P11" s="6"/>
      <c r="Q11" s="6"/>
      <c r="R11" s="6"/>
      <c r="S11" s="6"/>
      <c r="T11" s="6"/>
      <c r="U11" s="6"/>
      <c r="V11" s="6"/>
      <c r="W11" s="6"/>
      <c r="X11" s="6"/>
      <c r="Y11" s="6"/>
      <c r="Z11" s="6"/>
      <c r="AA11" s="6"/>
      <c r="AB11" s="6"/>
      <c r="AC11" s="6"/>
      <c r="AD11" s="6"/>
      <c r="AE11" s="993" t="s">
        <v>93</v>
      </c>
      <c r="AF11" s="993"/>
      <c r="AG11" s="993"/>
      <c r="AH11" s="993"/>
      <c r="AI11" s="993"/>
      <c r="AJ11" s="6"/>
      <c r="AK11" s="1089" t="s">
        <v>94</v>
      </c>
      <c r="AL11" s="1089"/>
      <c r="AM11" s="1089"/>
      <c r="AN11" s="6"/>
      <c r="AO11" s="6"/>
      <c r="AP11" s="1081" t="str">
        <f>IF(印刷データ!$K$25=0,"",印刷データ!$K$25)</f>
        <v/>
      </c>
      <c r="AQ11" s="1081"/>
      <c r="AR11" s="1081"/>
      <c r="AS11" s="1081"/>
      <c r="AT11" s="1081"/>
      <c r="AU11" s="1081"/>
      <c r="AV11" s="1081"/>
      <c r="AW11" s="1081"/>
      <c r="AX11" s="1081"/>
      <c r="AY11" s="1081"/>
      <c r="AZ11" s="1081"/>
      <c r="BA11" s="1081"/>
      <c r="BB11" s="1081"/>
      <c r="BC11" s="1081"/>
      <c r="BD11" s="1081"/>
      <c r="BE11" s="1081"/>
      <c r="BF11" s="1081"/>
      <c r="BG11" s="1081"/>
      <c r="BH11" s="1081"/>
      <c r="BI11" s="1081"/>
      <c r="BJ11" s="1081"/>
      <c r="BK11" s="1081"/>
      <c r="BL11" s="1081"/>
      <c r="BM11" s="1081"/>
      <c r="BN11" s="1081"/>
      <c r="BO11" s="1081"/>
      <c r="BP11" s="1081"/>
      <c r="BQ11" s="1081"/>
      <c r="BR11" s="1081"/>
      <c r="BS11" s="1081"/>
      <c r="BT11" s="1081"/>
      <c r="BU11" s="1081"/>
      <c r="BV11" s="1081"/>
      <c r="BW11" s="6"/>
      <c r="BX11" s="6"/>
      <c r="BY11" s="14"/>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row>
    <row r="12" spans="1:138" ht="6.75" customHeight="1" x14ac:dyDescent="0.15">
      <c r="A12" s="10"/>
      <c r="B12" s="10"/>
      <c r="C12" s="10"/>
      <c r="D12" s="10"/>
      <c r="E12" s="10"/>
      <c r="F12" s="10"/>
      <c r="G12" s="10"/>
      <c r="H12" s="10"/>
      <c r="I12" s="13"/>
      <c r="J12" s="6"/>
      <c r="K12" s="6"/>
      <c r="L12" s="6"/>
      <c r="M12" s="6"/>
      <c r="N12" s="6"/>
      <c r="O12" s="6"/>
      <c r="P12" s="6"/>
      <c r="Q12" s="6"/>
      <c r="R12" s="6"/>
      <c r="S12" s="6"/>
      <c r="T12" s="6"/>
      <c r="U12" s="6"/>
      <c r="V12" s="6"/>
      <c r="W12" s="6"/>
      <c r="X12" s="6"/>
      <c r="Y12" s="6"/>
      <c r="Z12" s="6"/>
      <c r="AA12" s="6"/>
      <c r="AB12" s="6"/>
      <c r="AC12" s="6"/>
      <c r="AD12" s="6"/>
      <c r="AE12" s="993"/>
      <c r="AF12" s="993"/>
      <c r="AG12" s="993"/>
      <c r="AH12" s="993"/>
      <c r="AI12" s="993"/>
      <c r="AJ12" s="6"/>
      <c r="AK12" s="1089"/>
      <c r="AL12" s="1089"/>
      <c r="AM12" s="1089"/>
      <c r="AN12" s="6"/>
      <c r="AO12" s="6"/>
      <c r="AP12" s="1081"/>
      <c r="AQ12" s="1081"/>
      <c r="AR12" s="1081"/>
      <c r="AS12" s="1081"/>
      <c r="AT12" s="1081"/>
      <c r="AU12" s="1081"/>
      <c r="AV12" s="1081"/>
      <c r="AW12" s="1081"/>
      <c r="AX12" s="1081"/>
      <c r="AY12" s="1081"/>
      <c r="AZ12" s="1081"/>
      <c r="BA12" s="1081"/>
      <c r="BB12" s="1081"/>
      <c r="BC12" s="1081"/>
      <c r="BD12" s="1081"/>
      <c r="BE12" s="1081"/>
      <c r="BF12" s="1081"/>
      <c r="BG12" s="1081"/>
      <c r="BH12" s="1081"/>
      <c r="BI12" s="1081"/>
      <c r="BJ12" s="1081"/>
      <c r="BK12" s="1081"/>
      <c r="BL12" s="1081"/>
      <c r="BM12" s="1081"/>
      <c r="BN12" s="1081"/>
      <c r="BO12" s="1081"/>
      <c r="BP12" s="1081"/>
      <c r="BQ12" s="1081"/>
      <c r="BR12" s="1081"/>
      <c r="BS12" s="1081"/>
      <c r="BT12" s="1081"/>
      <c r="BU12" s="1081"/>
      <c r="BV12" s="1081"/>
      <c r="BW12" s="6"/>
      <c r="BX12" s="6"/>
      <c r="BY12" s="14"/>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row>
    <row r="13" spans="1:138" ht="7.5" customHeight="1" x14ac:dyDescent="0.15">
      <c r="A13" s="10"/>
      <c r="B13" s="10"/>
      <c r="C13" s="10"/>
      <c r="D13" s="10"/>
      <c r="E13" s="10"/>
      <c r="F13" s="10"/>
      <c r="G13" s="10"/>
      <c r="H13" s="10"/>
      <c r="I13" s="13"/>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1081"/>
      <c r="AQ13" s="1081"/>
      <c r="AR13" s="1081"/>
      <c r="AS13" s="1081"/>
      <c r="AT13" s="1081"/>
      <c r="AU13" s="1081"/>
      <c r="AV13" s="1081"/>
      <c r="AW13" s="1081"/>
      <c r="AX13" s="1081"/>
      <c r="AY13" s="1081"/>
      <c r="AZ13" s="1081"/>
      <c r="BA13" s="1081"/>
      <c r="BB13" s="1081"/>
      <c r="BC13" s="1081"/>
      <c r="BD13" s="1081"/>
      <c r="BE13" s="1081"/>
      <c r="BF13" s="1081"/>
      <c r="BG13" s="1081"/>
      <c r="BH13" s="1081"/>
      <c r="BI13" s="1081"/>
      <c r="BJ13" s="1081"/>
      <c r="BK13" s="1081"/>
      <c r="BL13" s="1081"/>
      <c r="BM13" s="1081"/>
      <c r="BN13" s="1081"/>
      <c r="BO13" s="1081"/>
      <c r="BP13" s="1081"/>
      <c r="BQ13" s="1081"/>
      <c r="BR13" s="1081"/>
      <c r="BS13" s="1081"/>
      <c r="BT13" s="1081"/>
      <c r="BU13" s="1081"/>
      <c r="BV13" s="1081"/>
      <c r="BW13" s="6"/>
      <c r="BX13" s="6"/>
      <c r="BY13" s="14"/>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row>
    <row r="14" spans="1:138" ht="7.5" customHeight="1" x14ac:dyDescent="0.15">
      <c r="A14" s="10"/>
      <c r="B14" s="10"/>
      <c r="C14" s="10"/>
      <c r="D14" s="10"/>
      <c r="E14" s="10"/>
      <c r="F14" s="10"/>
      <c r="G14" s="10"/>
      <c r="H14" s="10"/>
      <c r="I14" s="13"/>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993" t="s">
        <v>95</v>
      </c>
      <c r="AL14" s="993"/>
      <c r="AM14" s="993"/>
      <c r="AN14" s="6"/>
      <c r="AO14" s="6"/>
      <c r="AP14" s="1026" t="str">
        <f>IF(印刷データ!$L$25=0,"",印刷データ!$L$25)</f>
        <v/>
      </c>
      <c r="AQ14" s="1026"/>
      <c r="AR14" s="1026"/>
      <c r="AS14" s="1026"/>
      <c r="AT14" s="1026"/>
      <c r="AU14" s="1026"/>
      <c r="AV14" s="1026"/>
      <c r="AW14" s="1026"/>
      <c r="AX14" s="1026"/>
      <c r="AY14" s="1026"/>
      <c r="AZ14" s="1026"/>
      <c r="BA14" s="1026"/>
      <c r="BB14" s="1026"/>
      <c r="BC14" s="1026"/>
      <c r="BD14" s="1026"/>
      <c r="BE14" s="1026"/>
      <c r="BF14" s="1026"/>
      <c r="BG14" s="1026"/>
      <c r="BH14" s="1026"/>
      <c r="BI14" s="1026"/>
      <c r="BJ14" s="1026"/>
      <c r="BK14" s="1026"/>
      <c r="BL14" s="1026"/>
      <c r="BM14" s="1026"/>
      <c r="BN14" s="1026"/>
      <c r="BO14" s="1026"/>
      <c r="BP14" s="1026"/>
      <c r="BQ14" s="1026"/>
      <c r="BR14" s="1026"/>
      <c r="BS14" s="1026"/>
      <c r="BT14" s="1026"/>
      <c r="BU14" s="1026"/>
      <c r="BV14" s="1026"/>
      <c r="BW14" s="1115"/>
      <c r="BX14" s="1115"/>
      <c r="BY14" s="14"/>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row>
    <row r="15" spans="1:138" ht="6.75" customHeight="1" x14ac:dyDescent="0.15">
      <c r="A15" s="10"/>
      <c r="B15" s="10"/>
      <c r="C15" s="10"/>
      <c r="D15" s="10"/>
      <c r="E15" s="10"/>
      <c r="F15" s="10"/>
      <c r="G15" s="10"/>
      <c r="H15" s="10"/>
      <c r="I15" s="13"/>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993"/>
      <c r="AL15" s="993"/>
      <c r="AM15" s="993"/>
      <c r="AN15" s="6"/>
      <c r="AO15" s="6"/>
      <c r="AP15" s="1026"/>
      <c r="AQ15" s="1026"/>
      <c r="AR15" s="1026"/>
      <c r="AS15" s="1026"/>
      <c r="AT15" s="1026"/>
      <c r="AU15" s="1026"/>
      <c r="AV15" s="1026"/>
      <c r="AW15" s="1026"/>
      <c r="AX15" s="1026"/>
      <c r="AY15" s="1026"/>
      <c r="AZ15" s="1026"/>
      <c r="BA15" s="1026"/>
      <c r="BB15" s="1026"/>
      <c r="BC15" s="1026"/>
      <c r="BD15" s="1026"/>
      <c r="BE15" s="1026"/>
      <c r="BF15" s="1026"/>
      <c r="BG15" s="1026"/>
      <c r="BH15" s="1026"/>
      <c r="BI15" s="1026"/>
      <c r="BJ15" s="1026"/>
      <c r="BK15" s="1026"/>
      <c r="BL15" s="1026"/>
      <c r="BM15" s="1026"/>
      <c r="BN15" s="1026"/>
      <c r="BO15" s="1026"/>
      <c r="BP15" s="1026"/>
      <c r="BQ15" s="1026"/>
      <c r="BR15" s="1026"/>
      <c r="BS15" s="1026"/>
      <c r="BT15" s="1026"/>
      <c r="BU15" s="1026"/>
      <c r="BV15" s="1026"/>
      <c r="BW15" s="1115"/>
      <c r="BX15" s="1115"/>
      <c r="BY15" s="14"/>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row>
    <row r="16" spans="1:138" ht="6.75" customHeight="1" x14ac:dyDescent="0.15">
      <c r="A16" s="10"/>
      <c r="B16" s="10"/>
      <c r="C16" s="10"/>
      <c r="D16" s="10"/>
      <c r="E16" s="10"/>
      <c r="F16" s="10"/>
      <c r="G16" s="10"/>
      <c r="H16" s="10"/>
      <c r="I16" s="13"/>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993" t="s">
        <v>96</v>
      </c>
      <c r="AL16" s="993"/>
      <c r="AM16" s="993"/>
      <c r="AN16" s="6"/>
      <c r="AO16" s="6"/>
      <c r="AP16" s="1015" t="str">
        <f>IF(印刷データ!$M$25=0,"",印刷データ!$M$25)</f>
        <v/>
      </c>
      <c r="AQ16" s="1015"/>
      <c r="AR16" s="1015"/>
      <c r="AS16" s="1015"/>
      <c r="AT16" s="1015"/>
      <c r="AU16" s="1015"/>
      <c r="AV16" s="1015"/>
      <c r="AW16" s="1015"/>
      <c r="AX16" s="1015"/>
      <c r="AY16" s="1015"/>
      <c r="AZ16" s="1015"/>
      <c r="BA16" s="1015"/>
      <c r="BB16" s="1015"/>
      <c r="BC16" s="1015"/>
      <c r="BD16" s="1015"/>
      <c r="BE16" s="1015"/>
      <c r="BF16" s="1015"/>
      <c r="BG16" s="1015"/>
      <c r="BH16" s="1015"/>
      <c r="BI16" s="1015"/>
      <c r="BJ16" s="1015"/>
      <c r="BK16" s="1015"/>
      <c r="BL16" s="1015"/>
      <c r="BM16" s="1015"/>
      <c r="BN16" s="1015"/>
      <c r="BO16" s="1015"/>
      <c r="BP16" s="1015"/>
      <c r="BQ16" s="1015"/>
      <c r="BR16" s="1015"/>
      <c r="BS16" s="1015"/>
      <c r="BT16" s="1015"/>
      <c r="BU16" s="1015"/>
      <c r="BV16" s="1015"/>
      <c r="BW16" s="6"/>
      <c r="BX16" s="6"/>
      <c r="BY16" s="14"/>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row>
    <row r="17" spans="1:147" ht="6.75" customHeight="1" x14ac:dyDescent="0.15">
      <c r="A17" s="10"/>
      <c r="B17" s="10"/>
      <c r="C17" s="10"/>
      <c r="D17" s="10"/>
      <c r="E17" s="10"/>
      <c r="F17" s="10"/>
      <c r="G17" s="10"/>
      <c r="H17" s="10"/>
      <c r="I17" s="13"/>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993"/>
      <c r="AL17" s="993"/>
      <c r="AM17" s="993"/>
      <c r="AN17" s="6"/>
      <c r="AO17" s="6"/>
      <c r="AP17" s="1015"/>
      <c r="AQ17" s="1015"/>
      <c r="AR17" s="1015"/>
      <c r="AS17" s="1015"/>
      <c r="AT17" s="1015"/>
      <c r="AU17" s="1015"/>
      <c r="AV17" s="1015"/>
      <c r="AW17" s="1015"/>
      <c r="AX17" s="1015"/>
      <c r="AY17" s="1015"/>
      <c r="AZ17" s="1015"/>
      <c r="BA17" s="1015"/>
      <c r="BB17" s="1015"/>
      <c r="BC17" s="1015"/>
      <c r="BD17" s="1015"/>
      <c r="BE17" s="1015"/>
      <c r="BF17" s="1015"/>
      <c r="BG17" s="1015"/>
      <c r="BH17" s="1015"/>
      <c r="BI17" s="1015"/>
      <c r="BJ17" s="1015"/>
      <c r="BK17" s="1015"/>
      <c r="BL17" s="1015"/>
      <c r="BM17" s="1015"/>
      <c r="BN17" s="1015"/>
      <c r="BO17" s="1015"/>
      <c r="BP17" s="1015"/>
      <c r="BQ17" s="1015"/>
      <c r="BR17" s="1015"/>
      <c r="BS17" s="1015"/>
      <c r="BT17" s="1015"/>
      <c r="BU17" s="1015"/>
      <c r="BV17" s="1015"/>
      <c r="BW17" s="6"/>
      <c r="BX17" s="6"/>
      <c r="BY17" s="14"/>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row>
    <row r="18" spans="1:147" ht="6.75" customHeight="1" x14ac:dyDescent="0.15">
      <c r="A18" s="10"/>
      <c r="B18" s="10"/>
      <c r="C18" s="10"/>
      <c r="D18" s="10"/>
      <c r="E18" s="10"/>
      <c r="F18" s="10"/>
      <c r="G18" s="10"/>
      <c r="H18" s="10"/>
      <c r="I18" s="13"/>
      <c r="J18" s="1075" t="s">
        <v>97</v>
      </c>
      <c r="K18" s="1076"/>
      <c r="L18" s="1076"/>
      <c r="M18" s="1076"/>
      <c r="N18" s="1076"/>
      <c r="O18" s="1076"/>
      <c r="P18" s="1076"/>
      <c r="Q18" s="1076"/>
      <c r="R18" s="1076"/>
      <c r="S18" s="1076"/>
      <c r="T18" s="1076"/>
      <c r="U18" s="1076"/>
      <c r="V18" s="1076"/>
      <c r="W18" s="1076"/>
      <c r="X18" s="1076"/>
      <c r="Y18" s="1076"/>
      <c r="Z18" s="1076"/>
      <c r="AA18" s="1076"/>
      <c r="AB18" s="1076"/>
      <c r="AC18" s="1076"/>
      <c r="AD18" s="1076"/>
      <c r="AE18" s="1076"/>
      <c r="AF18" s="1076"/>
      <c r="AG18" s="1076"/>
      <c r="AH18" s="1076"/>
      <c r="AI18" s="1076"/>
      <c r="AJ18" s="1076"/>
      <c r="AK18" s="1076"/>
      <c r="AL18" s="1076"/>
      <c r="AM18" s="1076"/>
      <c r="AN18" s="1076"/>
      <c r="AO18" s="1076"/>
      <c r="AP18" s="1076"/>
      <c r="AQ18" s="1076"/>
      <c r="AR18" s="1076"/>
      <c r="AS18" s="1076"/>
      <c r="AT18" s="1076"/>
      <c r="AU18" s="1076"/>
      <c r="AV18" s="1076"/>
      <c r="AW18" s="1076"/>
      <c r="AX18" s="1076"/>
      <c r="AY18" s="1076"/>
      <c r="AZ18" s="1076"/>
      <c r="BA18" s="1076"/>
      <c r="BB18" s="1076"/>
      <c r="BC18" s="1076"/>
      <c r="BD18" s="1076"/>
      <c r="BE18" s="1076"/>
      <c r="BF18" s="1076"/>
      <c r="BG18" s="1076"/>
      <c r="BH18" s="1076"/>
      <c r="BI18" s="1076"/>
      <c r="BJ18" s="1076"/>
      <c r="BK18" s="1076"/>
      <c r="BL18" s="1076"/>
      <c r="BM18" s="1076"/>
      <c r="BN18" s="1076"/>
      <c r="BO18" s="1076"/>
      <c r="BP18" s="1076"/>
      <c r="BQ18" s="1076"/>
      <c r="BR18" s="1076"/>
      <c r="BS18" s="1076"/>
      <c r="BT18" s="1076"/>
      <c r="BU18" s="1076"/>
      <c r="BV18" s="1076"/>
      <c r="BW18" s="1076"/>
      <c r="BX18" s="1077"/>
      <c r="BY18" s="14"/>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row>
    <row r="19" spans="1:147" ht="6.75" customHeight="1" x14ac:dyDescent="0.15">
      <c r="A19" s="10"/>
      <c r="B19" s="10"/>
      <c r="C19" s="10"/>
      <c r="D19" s="10"/>
      <c r="E19" s="10"/>
      <c r="F19" s="10"/>
      <c r="G19" s="10"/>
      <c r="H19" s="10"/>
      <c r="I19" s="13"/>
      <c r="J19" s="1078"/>
      <c r="K19" s="1079"/>
      <c r="L19" s="1079"/>
      <c r="M19" s="1079"/>
      <c r="N19" s="1079"/>
      <c r="O19" s="1079"/>
      <c r="P19" s="1079"/>
      <c r="Q19" s="1079"/>
      <c r="R19" s="1079"/>
      <c r="S19" s="1079"/>
      <c r="T19" s="1079"/>
      <c r="U19" s="1079"/>
      <c r="V19" s="1079"/>
      <c r="W19" s="1079"/>
      <c r="X19" s="1079"/>
      <c r="Y19" s="1079"/>
      <c r="Z19" s="1079"/>
      <c r="AA19" s="1079"/>
      <c r="AB19" s="1079"/>
      <c r="AC19" s="1079"/>
      <c r="AD19" s="1079"/>
      <c r="AE19" s="1079"/>
      <c r="AF19" s="1079"/>
      <c r="AG19" s="1079"/>
      <c r="AH19" s="1079"/>
      <c r="AI19" s="1079"/>
      <c r="AJ19" s="1079"/>
      <c r="AK19" s="1079"/>
      <c r="AL19" s="1079"/>
      <c r="AM19" s="1079"/>
      <c r="AN19" s="1079"/>
      <c r="AO19" s="1079"/>
      <c r="AP19" s="1079"/>
      <c r="AQ19" s="1079"/>
      <c r="AR19" s="1079"/>
      <c r="AS19" s="1079"/>
      <c r="AT19" s="1079"/>
      <c r="AU19" s="1079"/>
      <c r="AV19" s="1079"/>
      <c r="AW19" s="1079"/>
      <c r="AX19" s="1079"/>
      <c r="AY19" s="1079"/>
      <c r="AZ19" s="1079"/>
      <c r="BA19" s="1079"/>
      <c r="BB19" s="1079"/>
      <c r="BC19" s="1079"/>
      <c r="BD19" s="1079"/>
      <c r="BE19" s="1079"/>
      <c r="BF19" s="1079"/>
      <c r="BG19" s="1079"/>
      <c r="BH19" s="1079"/>
      <c r="BI19" s="1079"/>
      <c r="BJ19" s="1079"/>
      <c r="BK19" s="1079"/>
      <c r="BL19" s="1079"/>
      <c r="BM19" s="1079"/>
      <c r="BN19" s="1079"/>
      <c r="BO19" s="1079"/>
      <c r="BP19" s="1079"/>
      <c r="BQ19" s="1079"/>
      <c r="BR19" s="1079"/>
      <c r="BS19" s="1079"/>
      <c r="BT19" s="1079"/>
      <c r="BU19" s="1079"/>
      <c r="BV19" s="1079"/>
      <c r="BW19" s="1079"/>
      <c r="BX19" s="1080"/>
      <c r="BY19" s="14"/>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row>
    <row r="20" spans="1:147" ht="7.5" customHeight="1" x14ac:dyDescent="0.15">
      <c r="A20" s="10"/>
      <c r="B20" s="10"/>
      <c r="C20" s="10"/>
      <c r="D20" s="10"/>
      <c r="E20" s="10"/>
      <c r="F20" s="10"/>
      <c r="G20" s="10"/>
      <c r="H20" s="10"/>
      <c r="I20" s="13"/>
      <c r="J20" s="1078"/>
      <c r="K20" s="1079"/>
      <c r="L20" s="1079"/>
      <c r="M20" s="1079"/>
      <c r="N20" s="1079"/>
      <c r="O20" s="1079"/>
      <c r="P20" s="1079"/>
      <c r="Q20" s="1079"/>
      <c r="R20" s="1079"/>
      <c r="S20" s="1079"/>
      <c r="T20" s="1079"/>
      <c r="U20" s="1079"/>
      <c r="V20" s="1079"/>
      <c r="W20" s="1079"/>
      <c r="X20" s="1079"/>
      <c r="Y20" s="1079"/>
      <c r="Z20" s="1079"/>
      <c r="AA20" s="1079"/>
      <c r="AB20" s="1079"/>
      <c r="AC20" s="1079"/>
      <c r="AD20" s="1079"/>
      <c r="AE20" s="1079"/>
      <c r="AF20" s="1079"/>
      <c r="AG20" s="1079"/>
      <c r="AH20" s="1079"/>
      <c r="AI20" s="1079"/>
      <c r="AJ20" s="1079"/>
      <c r="AK20" s="1079"/>
      <c r="AL20" s="1079"/>
      <c r="AM20" s="1079"/>
      <c r="AN20" s="1079"/>
      <c r="AO20" s="1079"/>
      <c r="AP20" s="1079"/>
      <c r="AQ20" s="1079"/>
      <c r="AR20" s="1079"/>
      <c r="AS20" s="1079"/>
      <c r="AT20" s="1079"/>
      <c r="AU20" s="1079"/>
      <c r="AV20" s="1079"/>
      <c r="AW20" s="1079"/>
      <c r="AX20" s="1079"/>
      <c r="AY20" s="1079"/>
      <c r="AZ20" s="1079"/>
      <c r="BA20" s="1079"/>
      <c r="BB20" s="1079"/>
      <c r="BC20" s="1079"/>
      <c r="BD20" s="1079"/>
      <c r="BE20" s="1079"/>
      <c r="BF20" s="1079"/>
      <c r="BG20" s="1079"/>
      <c r="BH20" s="1079"/>
      <c r="BI20" s="1079"/>
      <c r="BJ20" s="1079"/>
      <c r="BK20" s="1079"/>
      <c r="BL20" s="1079"/>
      <c r="BM20" s="1079"/>
      <c r="BN20" s="1079"/>
      <c r="BO20" s="1079"/>
      <c r="BP20" s="1079"/>
      <c r="BQ20" s="1079"/>
      <c r="BR20" s="1079"/>
      <c r="BS20" s="1079"/>
      <c r="BT20" s="1079"/>
      <c r="BU20" s="1079"/>
      <c r="BV20" s="1079"/>
      <c r="BW20" s="1079"/>
      <c r="BX20" s="1080"/>
      <c r="BY20" s="14"/>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row>
    <row r="21" spans="1:147" ht="7.5" customHeight="1" x14ac:dyDescent="0.15">
      <c r="A21" s="10"/>
      <c r="B21" s="10"/>
      <c r="C21" s="10"/>
      <c r="D21" s="10"/>
      <c r="E21" s="10"/>
      <c r="F21" s="10"/>
      <c r="G21" s="10"/>
      <c r="H21" s="10"/>
      <c r="I21" s="13"/>
      <c r="J21" s="1027" t="s">
        <v>98</v>
      </c>
      <c r="K21" s="996"/>
      <c r="L21" s="996"/>
      <c r="M21" s="996"/>
      <c r="N21" s="996"/>
      <c r="O21" s="996"/>
      <c r="P21" s="996"/>
      <c r="Q21" s="996"/>
      <c r="R21" s="996"/>
      <c r="S21" s="996"/>
      <c r="T21" s="996"/>
      <c r="U21" s="996"/>
      <c r="V21" s="996"/>
      <c r="W21" s="996"/>
      <c r="X21" s="996"/>
      <c r="Y21" s="996"/>
      <c r="Z21" s="996"/>
      <c r="AA21" s="996"/>
      <c r="AB21" s="996"/>
      <c r="AC21" s="996"/>
      <c r="AD21" s="996"/>
      <c r="AE21" s="996"/>
      <c r="AF21" s="996"/>
      <c r="AG21" s="996"/>
      <c r="AH21" s="996"/>
      <c r="AI21" s="996"/>
      <c r="AJ21" s="996"/>
      <c r="AK21" s="996"/>
      <c r="AL21" s="996"/>
      <c r="AM21" s="996"/>
      <c r="AN21" s="996"/>
      <c r="AO21" s="996"/>
      <c r="AP21" s="996"/>
      <c r="AQ21" s="996"/>
      <c r="AR21" s="996"/>
      <c r="AS21" s="996"/>
      <c r="AT21" s="996"/>
      <c r="AU21" s="996"/>
      <c r="AV21" s="996"/>
      <c r="AW21" s="996"/>
      <c r="AX21" s="996"/>
      <c r="AY21" s="996"/>
      <c r="AZ21" s="996"/>
      <c r="BA21" s="996"/>
      <c r="BB21" s="996"/>
      <c r="BC21" s="996"/>
      <c r="BD21" s="996"/>
      <c r="BE21" s="996"/>
      <c r="BF21" s="996"/>
      <c r="BG21" s="996"/>
      <c r="BH21" s="996"/>
      <c r="BI21" s="996"/>
      <c r="BJ21" s="996"/>
      <c r="BK21" s="996"/>
      <c r="BL21" s="996"/>
      <c r="BM21" s="996"/>
      <c r="BN21" s="996"/>
      <c r="BO21" s="996"/>
      <c r="BP21" s="996"/>
      <c r="BQ21" s="996"/>
      <c r="BR21" s="996"/>
      <c r="BS21" s="996"/>
      <c r="BT21" s="996"/>
      <c r="BU21" s="996"/>
      <c r="BV21" s="996"/>
      <c r="BW21" s="996"/>
      <c r="BX21" s="1028"/>
      <c r="BY21" s="14"/>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row>
    <row r="22" spans="1:147" ht="7.5" customHeight="1" x14ac:dyDescent="0.15">
      <c r="A22" s="10"/>
      <c r="B22" s="10"/>
      <c r="C22" s="10"/>
      <c r="D22" s="10"/>
      <c r="E22" s="10"/>
      <c r="F22" s="10"/>
      <c r="G22" s="10"/>
      <c r="H22" s="10"/>
      <c r="I22" s="13"/>
      <c r="J22" s="1027"/>
      <c r="K22" s="996"/>
      <c r="L22" s="996"/>
      <c r="M22" s="996"/>
      <c r="N22" s="996"/>
      <c r="O22" s="996"/>
      <c r="P22" s="996"/>
      <c r="Q22" s="996"/>
      <c r="R22" s="996"/>
      <c r="S22" s="996"/>
      <c r="T22" s="996"/>
      <c r="U22" s="996"/>
      <c r="V22" s="996"/>
      <c r="W22" s="996"/>
      <c r="X22" s="996"/>
      <c r="Y22" s="996"/>
      <c r="Z22" s="996"/>
      <c r="AA22" s="996"/>
      <c r="AB22" s="996"/>
      <c r="AC22" s="996"/>
      <c r="AD22" s="996"/>
      <c r="AE22" s="996"/>
      <c r="AF22" s="996"/>
      <c r="AG22" s="996"/>
      <c r="AH22" s="996"/>
      <c r="AI22" s="996"/>
      <c r="AJ22" s="996"/>
      <c r="AK22" s="996"/>
      <c r="AL22" s="996"/>
      <c r="AM22" s="996"/>
      <c r="AN22" s="996"/>
      <c r="AO22" s="996"/>
      <c r="AP22" s="996"/>
      <c r="AQ22" s="996"/>
      <c r="AR22" s="996"/>
      <c r="AS22" s="996"/>
      <c r="AT22" s="996"/>
      <c r="AU22" s="996"/>
      <c r="AV22" s="996"/>
      <c r="AW22" s="996"/>
      <c r="AX22" s="996"/>
      <c r="AY22" s="996"/>
      <c r="AZ22" s="996"/>
      <c r="BA22" s="996"/>
      <c r="BB22" s="996"/>
      <c r="BC22" s="996"/>
      <c r="BD22" s="996"/>
      <c r="BE22" s="996"/>
      <c r="BF22" s="996"/>
      <c r="BG22" s="996"/>
      <c r="BH22" s="996"/>
      <c r="BI22" s="996"/>
      <c r="BJ22" s="996"/>
      <c r="BK22" s="996"/>
      <c r="BL22" s="996"/>
      <c r="BM22" s="996"/>
      <c r="BN22" s="996"/>
      <c r="BO22" s="996"/>
      <c r="BP22" s="996"/>
      <c r="BQ22" s="996"/>
      <c r="BR22" s="996"/>
      <c r="BS22" s="996"/>
      <c r="BT22" s="996"/>
      <c r="BU22" s="996"/>
      <c r="BV22" s="996"/>
      <c r="BW22" s="996"/>
      <c r="BX22" s="1028"/>
      <c r="BY22" s="14"/>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row>
    <row r="23" spans="1:147" ht="7.5" customHeight="1" x14ac:dyDescent="0.15">
      <c r="A23" s="10"/>
      <c r="B23" s="10"/>
      <c r="C23" s="10"/>
      <c r="D23" s="10"/>
      <c r="E23" s="10"/>
      <c r="F23" s="10"/>
      <c r="G23" s="10"/>
      <c r="H23" s="10"/>
      <c r="I23" s="13"/>
      <c r="J23" s="1033" t="s">
        <v>99</v>
      </c>
      <c r="K23" s="989"/>
      <c r="L23" s="989"/>
      <c r="M23" s="989"/>
      <c r="N23" s="989"/>
      <c r="O23" s="989"/>
      <c r="P23" s="989"/>
      <c r="Q23" s="989"/>
      <c r="R23" s="1034"/>
      <c r="S23" s="1021" t="s">
        <v>317</v>
      </c>
      <c r="T23" s="985"/>
      <c r="U23" s="985"/>
      <c r="V23" s="985"/>
      <c r="W23" s="985"/>
      <c r="X23" s="985"/>
      <c r="Y23" s="1003"/>
      <c r="Z23" s="166"/>
      <c r="AA23" s="1013" t="s">
        <v>100</v>
      </c>
      <c r="AB23" s="1013"/>
      <c r="AC23" s="1013"/>
      <c r="AD23" s="1013"/>
      <c r="AE23" s="1013"/>
      <c r="AF23" s="1013" t="str">
        <f>IF(印刷データ!$N$25=0,"",印刷データ!$N$25)</f>
        <v/>
      </c>
      <c r="AG23" s="1013"/>
      <c r="AH23" s="1013"/>
      <c r="AI23" s="1013"/>
      <c r="AJ23" s="1013"/>
      <c r="AK23" s="1013"/>
      <c r="AL23" s="1013"/>
      <c r="AM23" s="1013"/>
      <c r="AN23" s="1013"/>
      <c r="AO23" s="1013"/>
      <c r="AP23" s="1013"/>
      <c r="AQ23" s="1013"/>
      <c r="AR23" s="1013"/>
      <c r="AS23" s="1013"/>
      <c r="AT23" s="1013"/>
      <c r="AU23" s="1013"/>
      <c r="AV23" s="1013"/>
      <c r="AW23" s="1013"/>
      <c r="AX23" s="1013"/>
      <c r="AY23" s="1013"/>
      <c r="AZ23" s="1013"/>
      <c r="BA23" s="1013"/>
      <c r="BB23" s="1013"/>
      <c r="BC23" s="1013"/>
      <c r="BD23" s="1013"/>
      <c r="BE23" s="1013"/>
      <c r="BF23" s="1013"/>
      <c r="BG23" s="1013"/>
      <c r="BH23" s="1013"/>
      <c r="BI23" s="1013"/>
      <c r="BJ23" s="1013"/>
      <c r="BK23" s="1013"/>
      <c r="BL23" s="1013"/>
      <c r="BM23" s="1013"/>
      <c r="BN23" s="1013"/>
      <c r="BO23" s="1013"/>
      <c r="BP23" s="1013"/>
      <c r="BQ23" s="1013"/>
      <c r="BR23" s="1013"/>
      <c r="BS23" s="1013"/>
      <c r="BT23" s="1013"/>
      <c r="BU23" s="1013"/>
      <c r="BV23" s="1013"/>
      <c r="BW23" s="1013"/>
      <c r="BX23" s="1113"/>
      <c r="BY23" s="14"/>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row>
    <row r="24" spans="1:147" ht="7.5" customHeight="1" x14ac:dyDescent="0.15">
      <c r="A24" s="10"/>
      <c r="B24" s="10"/>
      <c r="C24" s="10"/>
      <c r="D24" s="10"/>
      <c r="E24" s="10"/>
      <c r="F24" s="10"/>
      <c r="G24" s="10"/>
      <c r="H24" s="10"/>
      <c r="I24" s="13"/>
      <c r="J24" s="1035"/>
      <c r="K24" s="993"/>
      <c r="L24" s="993"/>
      <c r="M24" s="993"/>
      <c r="N24" s="993"/>
      <c r="O24" s="993"/>
      <c r="P24" s="993"/>
      <c r="Q24" s="993"/>
      <c r="R24" s="1018"/>
      <c r="S24" s="1024"/>
      <c r="T24" s="987"/>
      <c r="U24" s="987"/>
      <c r="V24" s="987"/>
      <c r="W24" s="987"/>
      <c r="X24" s="987"/>
      <c r="Y24" s="1025"/>
      <c r="Z24" s="165"/>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054"/>
      <c r="BA24" s="1054"/>
      <c r="BB24" s="1054"/>
      <c r="BC24" s="1054"/>
      <c r="BD24" s="1054"/>
      <c r="BE24" s="1054"/>
      <c r="BF24" s="1054"/>
      <c r="BG24" s="1054"/>
      <c r="BH24" s="1054"/>
      <c r="BI24" s="1054"/>
      <c r="BJ24" s="1054"/>
      <c r="BK24" s="1054"/>
      <c r="BL24" s="1054"/>
      <c r="BM24" s="1054"/>
      <c r="BN24" s="1054"/>
      <c r="BO24" s="1054"/>
      <c r="BP24" s="1054"/>
      <c r="BQ24" s="1054"/>
      <c r="BR24" s="1054"/>
      <c r="BS24" s="1054"/>
      <c r="BT24" s="1054"/>
      <c r="BU24" s="1054"/>
      <c r="BV24" s="1054"/>
      <c r="BW24" s="1054"/>
      <c r="BX24" s="1120"/>
      <c r="BY24" s="14"/>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row>
    <row r="25" spans="1:147" ht="6.75" customHeight="1" x14ac:dyDescent="0.15">
      <c r="A25" s="10"/>
      <c r="B25" s="10"/>
      <c r="C25" s="10"/>
      <c r="D25" s="10"/>
      <c r="E25" s="10"/>
      <c r="F25" s="10"/>
      <c r="G25" s="10"/>
      <c r="H25" s="10"/>
      <c r="I25" s="13"/>
      <c r="J25" s="1035"/>
      <c r="K25" s="993"/>
      <c r="L25" s="993"/>
      <c r="M25" s="993"/>
      <c r="N25" s="993"/>
      <c r="O25" s="993"/>
      <c r="P25" s="993"/>
      <c r="Q25" s="993"/>
      <c r="R25" s="1018"/>
      <c r="S25" s="1021" t="s">
        <v>101</v>
      </c>
      <c r="T25" s="985"/>
      <c r="U25" s="985"/>
      <c r="V25" s="985"/>
      <c r="W25" s="985"/>
      <c r="X25" s="985"/>
      <c r="Y25" s="1003"/>
      <c r="Z25" s="1021"/>
      <c r="AA25" s="985"/>
      <c r="AB25" s="985"/>
      <c r="AC25" s="985"/>
      <c r="AD25" s="985" t="str">
        <f>IF(印刷データ!$Q$25="排水設備及び水洗便所","○","")</f>
        <v/>
      </c>
      <c r="AE25" s="985"/>
      <c r="AF25" s="989" t="s">
        <v>181</v>
      </c>
      <c r="AG25" s="989"/>
      <c r="AH25" s="989"/>
      <c r="AI25" s="989"/>
      <c r="AJ25" s="989"/>
      <c r="AK25" s="989"/>
      <c r="AL25" s="989"/>
      <c r="AM25" s="989"/>
      <c r="AN25" s="989"/>
      <c r="AO25" s="989"/>
      <c r="AP25" s="989"/>
      <c r="AQ25" s="989"/>
      <c r="AR25" s="989"/>
      <c r="AS25" s="989"/>
      <c r="AT25" s="985"/>
      <c r="AU25" s="985"/>
      <c r="AV25" s="985"/>
      <c r="AW25" s="985"/>
      <c r="AX25" s="985" t="s">
        <v>70</v>
      </c>
      <c r="AY25" s="985"/>
      <c r="AZ25" s="985"/>
      <c r="BA25" s="985"/>
      <c r="BB25" s="985"/>
      <c r="BC25" s="985"/>
      <c r="BD25" s="985"/>
      <c r="BE25" s="985"/>
      <c r="BF25" s="985" t="str">
        <f>IF(印刷データ!$Q$25="排水設備のみ","○","")</f>
        <v/>
      </c>
      <c r="BG25" s="985"/>
      <c r="BH25" s="985" t="s">
        <v>182</v>
      </c>
      <c r="BI25" s="985"/>
      <c r="BJ25" s="985"/>
      <c r="BK25" s="985"/>
      <c r="BL25" s="985"/>
      <c r="BM25" s="985"/>
      <c r="BN25" s="985"/>
      <c r="BO25" s="985"/>
      <c r="BP25" s="985"/>
      <c r="BQ25" s="985"/>
      <c r="BR25" s="985"/>
      <c r="BS25" s="985"/>
      <c r="BT25" s="985"/>
      <c r="BU25" s="985"/>
      <c r="BV25" s="985"/>
      <c r="BW25" s="985"/>
      <c r="BX25" s="986"/>
      <c r="BY25" s="14"/>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row>
    <row r="26" spans="1:147" ht="6.75" customHeight="1" x14ac:dyDescent="0.15">
      <c r="A26" s="10"/>
      <c r="B26" s="10"/>
      <c r="C26" s="10"/>
      <c r="D26" s="10"/>
      <c r="E26" s="10"/>
      <c r="F26" s="10"/>
      <c r="G26" s="10"/>
      <c r="H26" s="10"/>
      <c r="I26" s="13"/>
      <c r="J26" s="1035"/>
      <c r="K26" s="993"/>
      <c r="L26" s="993"/>
      <c r="M26" s="993"/>
      <c r="N26" s="993"/>
      <c r="O26" s="993"/>
      <c r="P26" s="993"/>
      <c r="Q26" s="993"/>
      <c r="R26" s="1018"/>
      <c r="S26" s="1022"/>
      <c r="T26" s="1017"/>
      <c r="U26" s="1017"/>
      <c r="V26" s="1017"/>
      <c r="W26" s="1017"/>
      <c r="X26" s="1017"/>
      <c r="Y26" s="1023"/>
      <c r="Z26" s="1022"/>
      <c r="AA26" s="1017"/>
      <c r="AB26" s="1017"/>
      <c r="AC26" s="1017"/>
      <c r="AD26" s="1017"/>
      <c r="AE26" s="1017"/>
      <c r="AF26" s="993"/>
      <c r="AG26" s="993"/>
      <c r="AH26" s="993"/>
      <c r="AI26" s="993"/>
      <c r="AJ26" s="993"/>
      <c r="AK26" s="993"/>
      <c r="AL26" s="993"/>
      <c r="AM26" s="993"/>
      <c r="AN26" s="993"/>
      <c r="AO26" s="993"/>
      <c r="AP26" s="993"/>
      <c r="AQ26" s="993"/>
      <c r="AR26" s="993"/>
      <c r="AS26" s="993"/>
      <c r="AT26" s="1017"/>
      <c r="AU26" s="1017"/>
      <c r="AV26" s="1017"/>
      <c r="AW26" s="1017"/>
      <c r="AX26" s="1017"/>
      <c r="AY26" s="1017"/>
      <c r="AZ26" s="1017"/>
      <c r="BA26" s="1017"/>
      <c r="BB26" s="1017"/>
      <c r="BC26" s="1017"/>
      <c r="BD26" s="1017"/>
      <c r="BE26" s="1017"/>
      <c r="BF26" s="1017"/>
      <c r="BG26" s="1017"/>
      <c r="BH26" s="1017"/>
      <c r="BI26" s="1017"/>
      <c r="BJ26" s="1017"/>
      <c r="BK26" s="1017"/>
      <c r="BL26" s="1017"/>
      <c r="BM26" s="1017"/>
      <c r="BN26" s="1017"/>
      <c r="BO26" s="1017"/>
      <c r="BP26" s="1017"/>
      <c r="BQ26" s="1017"/>
      <c r="BR26" s="1017"/>
      <c r="BS26" s="1017"/>
      <c r="BT26" s="1017"/>
      <c r="BU26" s="1017"/>
      <c r="BV26" s="1017"/>
      <c r="BW26" s="1017"/>
      <c r="BX26" s="1101"/>
      <c r="BY26" s="14"/>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row>
    <row r="27" spans="1:147" ht="6.75" customHeight="1" x14ac:dyDescent="0.15">
      <c r="A27" s="10"/>
      <c r="B27" s="10"/>
      <c r="C27" s="10"/>
      <c r="D27" s="10"/>
      <c r="E27" s="10"/>
      <c r="F27" s="10"/>
      <c r="G27" s="10"/>
      <c r="H27" s="10"/>
      <c r="I27" s="13"/>
      <c r="J27" s="1035"/>
      <c r="K27" s="993"/>
      <c r="L27" s="993"/>
      <c r="M27" s="993"/>
      <c r="N27" s="993"/>
      <c r="O27" s="993"/>
      <c r="P27" s="993"/>
      <c r="Q27" s="993"/>
      <c r="R27" s="1018"/>
      <c r="S27" s="1022"/>
      <c r="T27" s="1017"/>
      <c r="U27" s="1017"/>
      <c r="V27" s="1017"/>
      <c r="W27" s="1017"/>
      <c r="X27" s="1017"/>
      <c r="Y27" s="1023"/>
      <c r="Z27" s="1017"/>
      <c r="AA27" s="1017"/>
      <c r="AB27" s="1017"/>
      <c r="AC27" s="1017"/>
      <c r="AD27" s="1017" t="str">
        <f>IF(印刷データ!$Q$25="水洗便所のみ","○","")</f>
        <v/>
      </c>
      <c r="AE27" s="1017"/>
      <c r="AF27" s="993" t="s">
        <v>183</v>
      </c>
      <c r="AG27" s="993"/>
      <c r="AH27" s="993"/>
      <c r="AI27" s="993"/>
      <c r="AJ27" s="993"/>
      <c r="AK27" s="993"/>
      <c r="AL27" s="993"/>
      <c r="AM27" s="993"/>
      <c r="AN27" s="993"/>
      <c r="AO27" s="993"/>
      <c r="AP27" s="993"/>
      <c r="AQ27" s="993"/>
      <c r="AR27" s="993"/>
      <c r="AS27" s="993"/>
      <c r="AT27" s="1017"/>
      <c r="AU27" s="1017"/>
      <c r="AV27" s="1017"/>
      <c r="AW27" s="1017"/>
      <c r="AX27" s="19"/>
      <c r="AY27" s="1017" t="s">
        <v>70</v>
      </c>
      <c r="AZ27" s="1017"/>
      <c r="BA27" s="1154" t="str">
        <f>印刷データ!$W$25</f>
        <v>　ますのみ （　　 公設ます・　　 宅内ます）</v>
      </c>
      <c r="BB27" s="1154"/>
      <c r="BC27" s="1154"/>
      <c r="BD27" s="1154"/>
      <c r="BE27" s="1154"/>
      <c r="BF27" s="1154"/>
      <c r="BG27" s="1154"/>
      <c r="BH27" s="1154"/>
      <c r="BI27" s="1154"/>
      <c r="BJ27" s="1154"/>
      <c r="BK27" s="1154"/>
      <c r="BL27" s="1154"/>
      <c r="BM27" s="1154"/>
      <c r="BN27" s="1154"/>
      <c r="BO27" s="1154"/>
      <c r="BP27" s="1154"/>
      <c r="BQ27" s="1154"/>
      <c r="BR27" s="1154"/>
      <c r="BS27" s="1154"/>
      <c r="BT27" s="1154"/>
      <c r="BU27" s="1154"/>
      <c r="BV27" s="1154"/>
      <c r="BW27" s="1154"/>
      <c r="BX27" s="1155"/>
      <c r="BY27" s="14"/>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row>
    <row r="28" spans="1:147" ht="6.75" customHeight="1" x14ac:dyDescent="0.15">
      <c r="A28" s="10"/>
      <c r="B28" s="10"/>
      <c r="C28" s="10"/>
      <c r="D28" s="10"/>
      <c r="E28" s="10"/>
      <c r="F28" s="10"/>
      <c r="G28" s="10"/>
      <c r="H28" s="10"/>
      <c r="I28" s="13"/>
      <c r="J28" s="1035"/>
      <c r="K28" s="993"/>
      <c r="L28" s="993"/>
      <c r="M28" s="993"/>
      <c r="N28" s="993"/>
      <c r="O28" s="993"/>
      <c r="P28" s="993"/>
      <c r="Q28" s="993"/>
      <c r="R28" s="1018"/>
      <c r="S28" s="1024"/>
      <c r="T28" s="987"/>
      <c r="U28" s="987"/>
      <c r="V28" s="987"/>
      <c r="W28" s="987"/>
      <c r="X28" s="987"/>
      <c r="Y28" s="1025"/>
      <c r="Z28" s="987"/>
      <c r="AA28" s="987"/>
      <c r="AB28" s="987"/>
      <c r="AC28" s="987"/>
      <c r="AD28" s="1017"/>
      <c r="AE28" s="1017"/>
      <c r="AF28" s="990"/>
      <c r="AG28" s="990"/>
      <c r="AH28" s="990"/>
      <c r="AI28" s="990"/>
      <c r="AJ28" s="990"/>
      <c r="AK28" s="990"/>
      <c r="AL28" s="990"/>
      <c r="AM28" s="990"/>
      <c r="AN28" s="990"/>
      <c r="AO28" s="990"/>
      <c r="AP28" s="990"/>
      <c r="AQ28" s="990"/>
      <c r="AR28" s="990"/>
      <c r="AS28" s="990"/>
      <c r="AT28" s="987"/>
      <c r="AU28" s="987"/>
      <c r="AV28" s="987"/>
      <c r="AW28" s="987"/>
      <c r="AX28" s="343"/>
      <c r="AY28" s="987"/>
      <c r="AZ28" s="987"/>
      <c r="BA28" s="1156"/>
      <c r="BB28" s="1156"/>
      <c r="BC28" s="1156"/>
      <c r="BD28" s="1156"/>
      <c r="BE28" s="1156"/>
      <c r="BF28" s="1156"/>
      <c r="BG28" s="1156"/>
      <c r="BH28" s="1156"/>
      <c r="BI28" s="1156"/>
      <c r="BJ28" s="1156"/>
      <c r="BK28" s="1156"/>
      <c r="BL28" s="1156"/>
      <c r="BM28" s="1156"/>
      <c r="BN28" s="1156"/>
      <c r="BO28" s="1156"/>
      <c r="BP28" s="1156"/>
      <c r="BQ28" s="1156"/>
      <c r="BR28" s="1156"/>
      <c r="BS28" s="1156"/>
      <c r="BT28" s="1156"/>
      <c r="BU28" s="1156"/>
      <c r="BV28" s="1156"/>
      <c r="BW28" s="1156"/>
      <c r="BX28" s="1157"/>
      <c r="BY28" s="14"/>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358"/>
      <c r="EJ28" s="358"/>
      <c r="EK28" s="358"/>
      <c r="EL28" s="358"/>
      <c r="EM28" s="358"/>
      <c r="EN28" s="358"/>
      <c r="EO28" s="358"/>
      <c r="EP28" s="358"/>
      <c r="EQ28" s="358"/>
    </row>
    <row r="29" spans="1:147" ht="7.5" customHeight="1" x14ac:dyDescent="0.15">
      <c r="A29" s="10"/>
      <c r="B29" s="10"/>
      <c r="C29" s="10"/>
      <c r="D29" s="10"/>
      <c r="E29" s="10"/>
      <c r="F29" s="10"/>
      <c r="G29" s="10"/>
      <c r="H29" s="10"/>
      <c r="I29" s="13"/>
      <c r="J29" s="1035"/>
      <c r="K29" s="993"/>
      <c r="L29" s="993"/>
      <c r="M29" s="993"/>
      <c r="N29" s="993"/>
      <c r="O29" s="993"/>
      <c r="P29" s="993"/>
      <c r="Q29" s="993"/>
      <c r="R29" s="1018"/>
      <c r="S29" s="1021" t="s">
        <v>102</v>
      </c>
      <c r="T29" s="985"/>
      <c r="U29" s="985"/>
      <c r="V29" s="985"/>
      <c r="W29" s="985"/>
      <c r="X29" s="985"/>
      <c r="Y29" s="985"/>
      <c r="Z29" s="1021"/>
      <c r="AA29" s="985" t="str">
        <f>IF(印刷データ!$R$25="新設","○","")</f>
        <v/>
      </c>
      <c r="AB29" s="985"/>
      <c r="AC29" s="989" t="s">
        <v>358</v>
      </c>
      <c r="AD29" s="989"/>
      <c r="AE29" s="989"/>
      <c r="AF29" s="989"/>
      <c r="AG29" s="989" t="s">
        <v>359</v>
      </c>
      <c r="AH29" s="989"/>
      <c r="AI29" s="985" t="str">
        <f>IF(印刷データ!$R$25="改造","○","")</f>
        <v/>
      </c>
      <c r="AJ29" s="985"/>
      <c r="AK29" s="985" t="s">
        <v>361</v>
      </c>
      <c r="AL29" s="985"/>
      <c r="AM29" s="985"/>
      <c r="AN29" s="985"/>
      <c r="AO29" s="985"/>
      <c r="AP29" s="985"/>
      <c r="AQ29" s="985"/>
      <c r="AR29" s="985"/>
      <c r="AS29" s="985"/>
      <c r="AT29" s="985"/>
      <c r="AU29" s="985"/>
      <c r="AV29" s="985" t="s">
        <v>357</v>
      </c>
      <c r="AW29" s="985"/>
      <c r="AX29" s="985" t="str">
        <f>IF(印刷データ!$R$25="撤去","○","")</f>
        <v/>
      </c>
      <c r="AY29" s="985"/>
      <c r="AZ29" s="985" t="s">
        <v>360</v>
      </c>
      <c r="BA29" s="985"/>
      <c r="BB29" s="985"/>
      <c r="BC29" s="985"/>
      <c r="BD29" s="989" t="s">
        <v>359</v>
      </c>
      <c r="BE29" s="989"/>
      <c r="BF29" s="989" t="str">
        <f>IF(印刷データ!$R$25="仮設","○","")</f>
        <v/>
      </c>
      <c r="BG29" s="989"/>
      <c r="BH29" s="989" t="s">
        <v>363</v>
      </c>
      <c r="BI29" s="989"/>
      <c r="BJ29" s="989"/>
      <c r="BK29" s="989"/>
      <c r="BL29" s="989" t="s">
        <v>359</v>
      </c>
      <c r="BM29" s="989"/>
      <c r="BN29" s="989" t="str">
        <f>IF(印刷データ!$R$25="一時使用施設","○","")</f>
        <v/>
      </c>
      <c r="BO29" s="989"/>
      <c r="BP29" s="989" t="s">
        <v>364</v>
      </c>
      <c r="BQ29" s="989"/>
      <c r="BR29" s="989"/>
      <c r="BS29" s="989"/>
      <c r="BT29" s="989"/>
      <c r="BU29" s="989"/>
      <c r="BV29" s="989"/>
      <c r="BW29" s="989"/>
      <c r="BX29" s="1098"/>
      <c r="BY29" s="14"/>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358"/>
      <c r="EJ29" s="358"/>
      <c r="EK29" s="358"/>
      <c r="EL29" s="358"/>
      <c r="EM29" s="358"/>
      <c r="EN29" s="358"/>
      <c r="EO29" s="358"/>
      <c r="EP29" s="358"/>
      <c r="EQ29" s="358"/>
    </row>
    <row r="30" spans="1:147" ht="7.5" customHeight="1" x14ac:dyDescent="0.15">
      <c r="A30" s="10"/>
      <c r="B30" s="10"/>
      <c r="C30" s="10"/>
      <c r="D30" s="10"/>
      <c r="E30" s="10"/>
      <c r="F30" s="10"/>
      <c r="G30" s="10"/>
      <c r="H30" s="10"/>
      <c r="I30" s="13"/>
      <c r="J30" s="1036"/>
      <c r="K30" s="990"/>
      <c r="L30" s="990"/>
      <c r="M30" s="990"/>
      <c r="N30" s="990"/>
      <c r="O30" s="990"/>
      <c r="P30" s="990"/>
      <c r="Q30" s="990"/>
      <c r="R30" s="1020"/>
      <c r="S30" s="1024"/>
      <c r="T30" s="987"/>
      <c r="U30" s="987"/>
      <c r="V30" s="987"/>
      <c r="W30" s="987"/>
      <c r="X30" s="987"/>
      <c r="Y30" s="987"/>
      <c r="Z30" s="1024"/>
      <c r="AA30" s="987"/>
      <c r="AB30" s="987"/>
      <c r="AC30" s="990"/>
      <c r="AD30" s="990"/>
      <c r="AE30" s="990"/>
      <c r="AF30" s="990"/>
      <c r="AG30" s="990"/>
      <c r="AH30" s="990"/>
      <c r="AI30" s="987"/>
      <c r="AJ30" s="987"/>
      <c r="AK30" s="987"/>
      <c r="AL30" s="987"/>
      <c r="AM30" s="987"/>
      <c r="AN30" s="987"/>
      <c r="AO30" s="987"/>
      <c r="AP30" s="987"/>
      <c r="AQ30" s="987"/>
      <c r="AR30" s="987"/>
      <c r="AS30" s="987"/>
      <c r="AT30" s="987"/>
      <c r="AU30" s="987"/>
      <c r="AV30" s="987"/>
      <c r="AW30" s="987"/>
      <c r="AX30" s="987"/>
      <c r="AY30" s="987"/>
      <c r="AZ30" s="987"/>
      <c r="BA30" s="987"/>
      <c r="BB30" s="987"/>
      <c r="BC30" s="987"/>
      <c r="BD30" s="990"/>
      <c r="BE30" s="990"/>
      <c r="BF30" s="990"/>
      <c r="BG30" s="990"/>
      <c r="BH30" s="990"/>
      <c r="BI30" s="990"/>
      <c r="BJ30" s="990"/>
      <c r="BK30" s="990"/>
      <c r="BL30" s="990"/>
      <c r="BM30" s="990"/>
      <c r="BN30" s="990"/>
      <c r="BO30" s="990"/>
      <c r="BP30" s="990"/>
      <c r="BQ30" s="990"/>
      <c r="BR30" s="990"/>
      <c r="BS30" s="990"/>
      <c r="BT30" s="990"/>
      <c r="BU30" s="990"/>
      <c r="BV30" s="990"/>
      <c r="BW30" s="990"/>
      <c r="BX30" s="1100"/>
      <c r="BY30" s="14"/>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row>
    <row r="31" spans="1:147" ht="7.5" customHeight="1" x14ac:dyDescent="0.15">
      <c r="A31" s="10"/>
      <c r="B31" s="10"/>
      <c r="C31" s="10"/>
      <c r="D31" s="10"/>
      <c r="E31" s="10"/>
      <c r="F31" s="10"/>
      <c r="G31" s="10"/>
      <c r="H31" s="10"/>
      <c r="I31" s="13"/>
      <c r="J31" s="1033" t="s">
        <v>103</v>
      </c>
      <c r="K31" s="989"/>
      <c r="L31" s="989"/>
      <c r="M31" s="989"/>
      <c r="N31" s="989"/>
      <c r="O31" s="989"/>
      <c r="P31" s="989"/>
      <c r="Q31" s="989"/>
      <c r="R31" s="989"/>
      <c r="S31" s="989"/>
      <c r="T31" s="989"/>
      <c r="U31" s="989"/>
      <c r="V31" s="989"/>
      <c r="W31" s="989"/>
      <c r="X31" s="989"/>
      <c r="Y31" s="1034"/>
      <c r="Z31" s="1008" t="str">
        <f>IF(OR(印刷データ!$O$25=0,印刷データ!$O$25="")=TRUE,"令和　　年　　月　　日",印刷データ!$O$25)</f>
        <v>令和　　年　　月　　日</v>
      </c>
      <c r="AA31" s="1008"/>
      <c r="AB31" s="1008"/>
      <c r="AC31" s="1008"/>
      <c r="AD31" s="1008"/>
      <c r="AE31" s="1008"/>
      <c r="AF31" s="1008"/>
      <c r="AG31" s="1008"/>
      <c r="AH31" s="1008"/>
      <c r="AI31" s="1008"/>
      <c r="AJ31" s="1008"/>
      <c r="AK31" s="1008"/>
      <c r="AL31" s="1121">
        <f>IF(印刷データ!$J$5=0,"",印刷データ!$J$5)</f>
        <v>5</v>
      </c>
      <c r="AM31" s="1121"/>
      <c r="AN31" s="989" t="s">
        <v>525</v>
      </c>
      <c r="AO31" s="989"/>
      <c r="AP31" s="989"/>
      <c r="AQ31" s="989"/>
      <c r="AR31" s="989"/>
      <c r="AS31" s="989"/>
      <c r="AT31" s="989"/>
      <c r="AU31" s="989"/>
      <c r="AV31" s="989" t="str">
        <f>IF(印刷データ!$P$25=0,"",印刷データ!$P$25)</f>
        <v/>
      </c>
      <c r="AW31" s="989"/>
      <c r="AX31" s="989"/>
      <c r="AY31" s="989"/>
      <c r="AZ31" s="989" t="s">
        <v>42</v>
      </c>
      <c r="BA31" s="1034"/>
      <c r="BB31" s="989" t="s">
        <v>180</v>
      </c>
      <c r="BC31" s="989"/>
      <c r="BD31" s="989"/>
      <c r="BE31" s="989"/>
      <c r="BF31" s="989"/>
      <c r="BG31" s="989"/>
      <c r="BH31" s="989"/>
      <c r="BI31" s="989"/>
      <c r="BJ31" s="989"/>
      <c r="BK31" s="989"/>
      <c r="BL31" s="1034"/>
      <c r="BM31" s="1007" t="str">
        <f>IF(OR(印刷データ!$S$25="",印刷データ!$S$25=0)=TRUE,"令和　　年　　月　　日",印刷データ!$S$25)</f>
        <v>令和　　年　　月　　日</v>
      </c>
      <c r="BN31" s="1008"/>
      <c r="BO31" s="1008"/>
      <c r="BP31" s="1008"/>
      <c r="BQ31" s="1008"/>
      <c r="BR31" s="1008"/>
      <c r="BS31" s="1008"/>
      <c r="BT31" s="1008"/>
      <c r="BU31" s="1008"/>
      <c r="BV31" s="1008"/>
      <c r="BW31" s="1008"/>
      <c r="BX31" s="1102"/>
      <c r="BY31" s="14"/>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row>
    <row r="32" spans="1:147" ht="7.5" customHeight="1" x14ac:dyDescent="0.15">
      <c r="A32" s="10"/>
      <c r="B32" s="10"/>
      <c r="C32" s="10"/>
      <c r="D32" s="10"/>
      <c r="E32" s="10"/>
      <c r="F32" s="10"/>
      <c r="G32" s="10"/>
      <c r="H32" s="10"/>
      <c r="I32" s="13"/>
      <c r="J32" s="1036"/>
      <c r="K32" s="990"/>
      <c r="L32" s="990"/>
      <c r="M32" s="990"/>
      <c r="N32" s="990"/>
      <c r="O32" s="990"/>
      <c r="P32" s="990"/>
      <c r="Q32" s="990"/>
      <c r="R32" s="990"/>
      <c r="S32" s="990"/>
      <c r="T32" s="990"/>
      <c r="U32" s="990"/>
      <c r="V32" s="990"/>
      <c r="W32" s="990"/>
      <c r="X32" s="990"/>
      <c r="Y32" s="1020"/>
      <c r="Z32" s="1055"/>
      <c r="AA32" s="1055"/>
      <c r="AB32" s="1055"/>
      <c r="AC32" s="1055"/>
      <c r="AD32" s="1055"/>
      <c r="AE32" s="1055"/>
      <c r="AF32" s="1055"/>
      <c r="AG32" s="1055"/>
      <c r="AH32" s="1055"/>
      <c r="AI32" s="1055"/>
      <c r="AJ32" s="1055"/>
      <c r="AK32" s="1055"/>
      <c r="AL32" s="1122"/>
      <c r="AM32" s="1122"/>
      <c r="AN32" s="990"/>
      <c r="AO32" s="990"/>
      <c r="AP32" s="990"/>
      <c r="AQ32" s="990"/>
      <c r="AR32" s="990"/>
      <c r="AS32" s="990"/>
      <c r="AT32" s="990"/>
      <c r="AU32" s="990"/>
      <c r="AV32" s="990"/>
      <c r="AW32" s="990"/>
      <c r="AX32" s="990"/>
      <c r="AY32" s="990"/>
      <c r="AZ32" s="990"/>
      <c r="BA32" s="1020"/>
      <c r="BB32" s="990"/>
      <c r="BC32" s="990"/>
      <c r="BD32" s="990"/>
      <c r="BE32" s="990"/>
      <c r="BF32" s="990"/>
      <c r="BG32" s="990"/>
      <c r="BH32" s="990"/>
      <c r="BI32" s="990"/>
      <c r="BJ32" s="990"/>
      <c r="BK32" s="990"/>
      <c r="BL32" s="1020"/>
      <c r="BM32" s="1106"/>
      <c r="BN32" s="1055"/>
      <c r="BO32" s="1055"/>
      <c r="BP32" s="1055"/>
      <c r="BQ32" s="1055"/>
      <c r="BR32" s="1055"/>
      <c r="BS32" s="1055"/>
      <c r="BT32" s="1055"/>
      <c r="BU32" s="1055"/>
      <c r="BV32" s="1055"/>
      <c r="BW32" s="1055"/>
      <c r="BX32" s="1107"/>
      <c r="BY32" s="14"/>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row>
    <row r="33" spans="1:138" ht="7.5" customHeight="1" x14ac:dyDescent="0.15">
      <c r="A33" s="10"/>
      <c r="B33" s="10"/>
      <c r="C33" s="10"/>
      <c r="D33" s="10"/>
      <c r="E33" s="10"/>
      <c r="F33" s="10"/>
      <c r="G33" s="10"/>
      <c r="H33" s="10"/>
      <c r="I33" s="13"/>
      <c r="J33" s="1056" t="s">
        <v>388</v>
      </c>
      <c r="K33" s="1057"/>
      <c r="L33" s="1057"/>
      <c r="M33" s="1057"/>
      <c r="N33" s="1057"/>
      <c r="O33" s="1057"/>
      <c r="P33" s="1057"/>
      <c r="Q33" s="1057"/>
      <c r="R33" s="1057"/>
      <c r="S33" s="1057"/>
      <c r="T33" s="1057"/>
      <c r="U33" s="1057"/>
      <c r="V33" s="1057"/>
      <c r="W33" s="1057"/>
      <c r="X33" s="1057"/>
      <c r="Y33" s="1058"/>
      <c r="Z33" s="1065" t="s">
        <v>104</v>
      </c>
      <c r="AA33" s="1066"/>
      <c r="AB33" s="1066"/>
      <c r="AC33" s="1066"/>
      <c r="AD33" s="1066"/>
      <c r="AE33" s="1066"/>
      <c r="AF33" s="1013" t="str">
        <f>IF(指定店情報!$C$2=0,"",指定店情報!$C$2)</f>
        <v/>
      </c>
      <c r="AG33" s="1013"/>
      <c r="AH33" s="1013"/>
      <c r="AI33" s="1013"/>
      <c r="AJ33" s="1013"/>
      <c r="AK33" s="1013"/>
      <c r="AL33" s="1013"/>
      <c r="AM33" s="1013"/>
      <c r="AN33" s="1013"/>
      <c r="AO33" s="1013"/>
      <c r="AP33" s="1013"/>
      <c r="AQ33" s="1013"/>
      <c r="AR33" s="1013"/>
      <c r="AS33" s="1013"/>
      <c r="AT33" s="1013"/>
      <c r="AU33" s="1013"/>
      <c r="AV33" s="1013"/>
      <c r="AW33" s="1013"/>
      <c r="AX33" s="1013"/>
      <c r="AY33" s="1013"/>
      <c r="AZ33" s="1013"/>
      <c r="BA33" s="1013"/>
      <c r="BB33" s="1013"/>
      <c r="BC33" s="1013"/>
      <c r="BD33" s="1013"/>
      <c r="BE33" s="1013"/>
      <c r="BF33" s="1013"/>
      <c r="BG33" s="1013"/>
      <c r="BH33" s="1013"/>
      <c r="BI33" s="1013"/>
      <c r="BJ33" s="1013"/>
      <c r="BK33" s="1013"/>
      <c r="BL33" s="1013"/>
      <c r="BM33" s="1013"/>
      <c r="BN33" s="1013"/>
      <c r="BO33" s="1013"/>
      <c r="BP33" s="1013"/>
      <c r="BQ33" s="1013"/>
      <c r="BR33" s="1013"/>
      <c r="BS33" s="1013"/>
      <c r="BT33" s="1013"/>
      <c r="BU33" s="1013"/>
      <c r="BV33" s="1013"/>
      <c r="BW33" s="1013"/>
      <c r="BX33" s="1113"/>
      <c r="BY33" s="14"/>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row>
    <row r="34" spans="1:138" ht="7.5" customHeight="1" x14ac:dyDescent="0.15">
      <c r="A34" s="10"/>
      <c r="B34" s="10"/>
      <c r="C34" s="10"/>
      <c r="D34" s="10"/>
      <c r="E34" s="10"/>
      <c r="F34" s="10"/>
      <c r="G34" s="10"/>
      <c r="H34" s="10"/>
      <c r="I34" s="13"/>
      <c r="J34" s="1059"/>
      <c r="K34" s="1060"/>
      <c r="L34" s="1060"/>
      <c r="M34" s="1060"/>
      <c r="N34" s="1060"/>
      <c r="O34" s="1060"/>
      <c r="P34" s="1060"/>
      <c r="Q34" s="1060"/>
      <c r="R34" s="1060"/>
      <c r="S34" s="1060"/>
      <c r="T34" s="1060"/>
      <c r="U34" s="1060"/>
      <c r="V34" s="1060"/>
      <c r="W34" s="1060"/>
      <c r="X34" s="1060"/>
      <c r="Y34" s="1061"/>
      <c r="Z34" s="1067"/>
      <c r="AA34" s="1068"/>
      <c r="AB34" s="1068"/>
      <c r="AC34" s="1068"/>
      <c r="AD34" s="1068"/>
      <c r="AE34" s="1068"/>
      <c r="AF34" s="1015"/>
      <c r="AG34" s="1015"/>
      <c r="AH34" s="1015"/>
      <c r="AI34" s="1015"/>
      <c r="AJ34" s="1015"/>
      <c r="AK34" s="1015"/>
      <c r="AL34" s="1015"/>
      <c r="AM34" s="1015"/>
      <c r="AN34" s="1015"/>
      <c r="AO34" s="1015"/>
      <c r="AP34" s="1015"/>
      <c r="AQ34" s="1015"/>
      <c r="AR34" s="1015"/>
      <c r="AS34" s="1015"/>
      <c r="AT34" s="1015"/>
      <c r="AU34" s="1015"/>
      <c r="AV34" s="1015"/>
      <c r="AW34" s="1015"/>
      <c r="AX34" s="1015"/>
      <c r="AY34" s="1015"/>
      <c r="AZ34" s="1015"/>
      <c r="BA34" s="1015"/>
      <c r="BB34" s="1015"/>
      <c r="BC34" s="1015"/>
      <c r="BD34" s="1015"/>
      <c r="BE34" s="1015"/>
      <c r="BF34" s="1015"/>
      <c r="BG34" s="1015"/>
      <c r="BH34" s="1015"/>
      <c r="BI34" s="1015"/>
      <c r="BJ34" s="1015"/>
      <c r="BK34" s="1015"/>
      <c r="BL34" s="1015"/>
      <c r="BM34" s="1015"/>
      <c r="BN34" s="1015"/>
      <c r="BO34" s="1015"/>
      <c r="BP34" s="1015"/>
      <c r="BQ34" s="1015"/>
      <c r="BR34" s="1015"/>
      <c r="BS34" s="1015"/>
      <c r="BT34" s="1015"/>
      <c r="BU34" s="1015"/>
      <c r="BV34" s="1015"/>
      <c r="BW34" s="1015"/>
      <c r="BX34" s="1114"/>
      <c r="BY34" s="14"/>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row>
    <row r="35" spans="1:138" ht="7.5" customHeight="1" x14ac:dyDescent="0.15">
      <c r="A35" s="10"/>
      <c r="B35" s="10"/>
      <c r="C35" s="10"/>
      <c r="D35" s="10"/>
      <c r="E35" s="10"/>
      <c r="F35" s="10"/>
      <c r="G35" s="10"/>
      <c r="H35" s="10"/>
      <c r="I35" s="13"/>
      <c r="J35" s="1059"/>
      <c r="K35" s="1060"/>
      <c r="L35" s="1060"/>
      <c r="M35" s="1060"/>
      <c r="N35" s="1060"/>
      <c r="O35" s="1060"/>
      <c r="P35" s="1060"/>
      <c r="Q35" s="1060"/>
      <c r="R35" s="1060"/>
      <c r="S35" s="1060"/>
      <c r="T35" s="1060"/>
      <c r="U35" s="1060"/>
      <c r="V35" s="1060"/>
      <c r="W35" s="1060"/>
      <c r="X35" s="1060"/>
      <c r="Y35" s="1061"/>
      <c r="Z35" s="1067" t="s">
        <v>105</v>
      </c>
      <c r="AA35" s="1068"/>
      <c r="AB35" s="1068"/>
      <c r="AC35" s="1068"/>
      <c r="AD35" s="1068"/>
      <c r="AE35" s="1068"/>
      <c r="AF35" s="1015" t="str">
        <f>IF(指定店情報!$C$3=0,"",指定店情報!$C$3)</f>
        <v/>
      </c>
      <c r="AG35" s="1015"/>
      <c r="AH35" s="1015"/>
      <c r="AI35" s="1015"/>
      <c r="AJ35" s="1015"/>
      <c r="AK35" s="1015"/>
      <c r="AL35" s="1015"/>
      <c r="AM35" s="1015"/>
      <c r="AN35" s="1015"/>
      <c r="AO35" s="1015"/>
      <c r="AP35" s="1015"/>
      <c r="AQ35" s="1015"/>
      <c r="AR35" s="1015"/>
      <c r="AS35" s="1015"/>
      <c r="AT35" s="1015"/>
      <c r="AU35" s="1015"/>
      <c r="AV35" s="1015"/>
      <c r="AW35" s="1015"/>
      <c r="AX35" s="1015"/>
      <c r="AY35" s="1015"/>
      <c r="AZ35" s="1015"/>
      <c r="BA35" s="1015"/>
      <c r="BB35" s="1015"/>
      <c r="BC35" s="1015"/>
      <c r="BD35" s="1015"/>
      <c r="BE35" s="1015"/>
      <c r="BF35" s="1015"/>
      <c r="BG35" s="1015"/>
      <c r="BH35" s="1015"/>
      <c r="BI35" s="1015"/>
      <c r="BJ35" s="1015"/>
      <c r="BK35" s="1015"/>
      <c r="BL35" s="1015"/>
      <c r="BM35" s="1015"/>
      <c r="BN35" s="1015"/>
      <c r="BO35" s="1015"/>
      <c r="BP35" s="1015"/>
      <c r="BQ35" s="1015"/>
      <c r="BR35" s="1015"/>
      <c r="BS35" s="1015"/>
      <c r="BT35" s="1015"/>
      <c r="BU35" s="1015"/>
      <c r="BV35" s="1015"/>
      <c r="BW35" s="1015"/>
      <c r="BX35" s="1114"/>
      <c r="BY35" s="14"/>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row>
    <row r="36" spans="1:138" ht="7.5" customHeight="1" x14ac:dyDescent="0.15">
      <c r="A36" s="10"/>
      <c r="B36" s="10"/>
      <c r="C36" s="10"/>
      <c r="D36" s="10"/>
      <c r="E36" s="10"/>
      <c r="F36" s="10"/>
      <c r="G36" s="10"/>
      <c r="H36" s="10"/>
      <c r="I36" s="13"/>
      <c r="J36" s="1059"/>
      <c r="K36" s="1060"/>
      <c r="L36" s="1060"/>
      <c r="M36" s="1060"/>
      <c r="N36" s="1060"/>
      <c r="O36" s="1060"/>
      <c r="P36" s="1060"/>
      <c r="Q36" s="1060"/>
      <c r="R36" s="1060"/>
      <c r="S36" s="1060"/>
      <c r="T36" s="1060"/>
      <c r="U36" s="1060"/>
      <c r="V36" s="1060"/>
      <c r="W36" s="1060"/>
      <c r="X36" s="1060"/>
      <c r="Y36" s="1061"/>
      <c r="Z36" s="1067"/>
      <c r="AA36" s="1068"/>
      <c r="AB36" s="1068"/>
      <c r="AC36" s="1068"/>
      <c r="AD36" s="1068"/>
      <c r="AE36" s="1068"/>
      <c r="AF36" s="1015"/>
      <c r="AG36" s="1015"/>
      <c r="AH36" s="1015"/>
      <c r="AI36" s="1015"/>
      <c r="AJ36" s="1015"/>
      <c r="AK36" s="1015"/>
      <c r="AL36" s="1015"/>
      <c r="AM36" s="1015"/>
      <c r="AN36" s="1015"/>
      <c r="AO36" s="1015"/>
      <c r="AP36" s="1015"/>
      <c r="AQ36" s="1015"/>
      <c r="AR36" s="1015"/>
      <c r="AS36" s="1015"/>
      <c r="AT36" s="1015"/>
      <c r="AU36" s="1015"/>
      <c r="AV36" s="1015"/>
      <c r="AW36" s="1015"/>
      <c r="AX36" s="1015"/>
      <c r="AY36" s="1015"/>
      <c r="AZ36" s="1015"/>
      <c r="BA36" s="1015"/>
      <c r="BB36" s="1015"/>
      <c r="BC36" s="1015"/>
      <c r="BD36" s="1015"/>
      <c r="BE36" s="1015"/>
      <c r="BF36" s="1015"/>
      <c r="BG36" s="1015"/>
      <c r="BH36" s="1015"/>
      <c r="BI36" s="1015"/>
      <c r="BJ36" s="1015"/>
      <c r="BK36" s="1015"/>
      <c r="BL36" s="1015"/>
      <c r="BM36" s="1015"/>
      <c r="BN36" s="1015"/>
      <c r="BO36" s="1015"/>
      <c r="BP36" s="1015"/>
      <c r="BQ36" s="1015"/>
      <c r="BR36" s="1015"/>
      <c r="BS36" s="1015"/>
      <c r="BT36" s="1015"/>
      <c r="BU36" s="1015"/>
      <c r="BV36" s="1015"/>
      <c r="BW36" s="1015"/>
      <c r="BX36" s="1114"/>
      <c r="BY36" s="14"/>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row>
    <row r="37" spans="1:138" ht="7.5" customHeight="1" x14ac:dyDescent="0.15">
      <c r="A37" s="10"/>
      <c r="B37" s="10"/>
      <c r="C37" s="10"/>
      <c r="D37" s="10"/>
      <c r="E37" s="10"/>
      <c r="F37" s="10"/>
      <c r="G37" s="10"/>
      <c r="H37" s="10"/>
      <c r="I37" s="13"/>
      <c r="J37" s="1059"/>
      <c r="K37" s="1060"/>
      <c r="L37" s="1060"/>
      <c r="M37" s="1060"/>
      <c r="N37" s="1060"/>
      <c r="O37" s="1060"/>
      <c r="P37" s="1060"/>
      <c r="Q37" s="1060"/>
      <c r="R37" s="1060"/>
      <c r="S37" s="1060"/>
      <c r="T37" s="1060"/>
      <c r="U37" s="1060"/>
      <c r="V37" s="1060"/>
      <c r="W37" s="1060"/>
      <c r="X37" s="1060"/>
      <c r="Y37" s="1061"/>
      <c r="Z37" s="1173" t="s">
        <v>391</v>
      </c>
      <c r="AA37" s="1174"/>
      <c r="AB37" s="1174"/>
      <c r="AC37" s="1174"/>
      <c r="AD37" s="1174"/>
      <c r="AE37" s="1174"/>
      <c r="AF37" s="1015" t="str">
        <f>IF(指定店情報!$C$4=0,"",指定店情報!$C$4)</f>
        <v/>
      </c>
      <c r="AG37" s="1015"/>
      <c r="AH37" s="1015"/>
      <c r="AI37" s="1015"/>
      <c r="AJ37" s="1015"/>
      <c r="AK37" s="1015"/>
      <c r="AL37" s="1015"/>
      <c r="AM37" s="1015"/>
      <c r="AN37" s="1015"/>
      <c r="AO37" s="1015"/>
      <c r="AP37" s="1015"/>
      <c r="AQ37" s="1015"/>
      <c r="AR37" s="1015"/>
      <c r="AS37" s="1015"/>
      <c r="AT37" s="1015"/>
      <c r="AU37" s="1015"/>
      <c r="AV37" s="1015"/>
      <c r="AW37" s="1015"/>
      <c r="AX37" s="1015"/>
      <c r="AY37" s="1015"/>
      <c r="AZ37" s="1015"/>
      <c r="BA37" s="1015"/>
      <c r="BB37" s="1015"/>
      <c r="BC37" s="1015"/>
      <c r="BD37" s="1015"/>
      <c r="BE37" s="1015"/>
      <c r="BF37" s="1015"/>
      <c r="BG37" s="1015"/>
      <c r="BH37" s="1015"/>
      <c r="BI37" s="1015"/>
      <c r="BJ37" s="1015"/>
      <c r="BK37" s="1015"/>
      <c r="BL37" s="1015"/>
      <c r="BM37" s="1015"/>
      <c r="BN37" s="1015"/>
      <c r="BO37" s="1015"/>
      <c r="BP37" s="1015"/>
      <c r="BQ37" s="1015"/>
      <c r="BR37" s="1015"/>
      <c r="BS37" s="1015"/>
      <c r="BT37" s="1015"/>
      <c r="BU37" s="1015"/>
      <c r="BV37" s="1115"/>
      <c r="BW37" s="1115"/>
      <c r="BX37" s="1116"/>
      <c r="BY37" s="14"/>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row>
    <row r="38" spans="1:138" ht="7.5" customHeight="1" x14ac:dyDescent="0.15">
      <c r="A38" s="10"/>
      <c r="B38" s="10"/>
      <c r="C38" s="10"/>
      <c r="D38" s="10"/>
      <c r="E38" s="10"/>
      <c r="F38" s="10"/>
      <c r="G38" s="10"/>
      <c r="H38" s="10"/>
      <c r="I38" s="13"/>
      <c r="J38" s="1062"/>
      <c r="K38" s="1063"/>
      <c r="L38" s="1063"/>
      <c r="M38" s="1063"/>
      <c r="N38" s="1063"/>
      <c r="O38" s="1063"/>
      <c r="P38" s="1063"/>
      <c r="Q38" s="1063"/>
      <c r="R38" s="1063"/>
      <c r="S38" s="1063"/>
      <c r="T38" s="1063"/>
      <c r="U38" s="1063"/>
      <c r="V38" s="1063"/>
      <c r="W38" s="1063"/>
      <c r="X38" s="1063"/>
      <c r="Y38" s="1064"/>
      <c r="Z38" s="1175"/>
      <c r="AA38" s="1176"/>
      <c r="AB38" s="1176"/>
      <c r="AC38" s="1176"/>
      <c r="AD38" s="1176"/>
      <c r="AE38" s="1176"/>
      <c r="AF38" s="1054"/>
      <c r="AG38" s="1054"/>
      <c r="AH38" s="1054"/>
      <c r="AI38" s="1054"/>
      <c r="AJ38" s="1054"/>
      <c r="AK38" s="1054"/>
      <c r="AL38" s="1054"/>
      <c r="AM38" s="1054"/>
      <c r="AN38" s="1054"/>
      <c r="AO38" s="1054"/>
      <c r="AP38" s="1054"/>
      <c r="AQ38" s="1054"/>
      <c r="AR38" s="1054"/>
      <c r="AS38" s="1054"/>
      <c r="AT38" s="1054"/>
      <c r="AU38" s="1054"/>
      <c r="AV38" s="1054"/>
      <c r="AW38" s="1054"/>
      <c r="AX38" s="1054"/>
      <c r="AY38" s="1054"/>
      <c r="AZ38" s="1054"/>
      <c r="BA38" s="1054"/>
      <c r="BB38" s="1054"/>
      <c r="BC38" s="1054"/>
      <c r="BD38" s="1054"/>
      <c r="BE38" s="1054"/>
      <c r="BF38" s="1054"/>
      <c r="BG38" s="1054"/>
      <c r="BH38" s="1054"/>
      <c r="BI38" s="1054"/>
      <c r="BJ38" s="1054"/>
      <c r="BK38" s="1054"/>
      <c r="BL38" s="1054"/>
      <c r="BM38" s="1054"/>
      <c r="BN38" s="1054"/>
      <c r="BO38" s="1054"/>
      <c r="BP38" s="1054"/>
      <c r="BQ38" s="1054"/>
      <c r="BR38" s="1054"/>
      <c r="BS38" s="1054"/>
      <c r="BT38" s="1054"/>
      <c r="BU38" s="1054"/>
      <c r="BV38" s="1117"/>
      <c r="BW38" s="1117"/>
      <c r="BX38" s="1118"/>
      <c r="BY38" s="14"/>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row>
    <row r="39" spans="1:138" ht="7.5" customHeight="1" x14ac:dyDescent="0.15">
      <c r="A39" s="10"/>
      <c r="B39" s="10"/>
      <c r="C39" s="10"/>
      <c r="D39" s="10"/>
      <c r="E39" s="10"/>
      <c r="F39" s="10"/>
      <c r="G39" s="10"/>
      <c r="H39" s="10"/>
      <c r="I39" s="13"/>
      <c r="J39" s="1002" t="s">
        <v>106</v>
      </c>
      <c r="K39" s="985"/>
      <c r="L39" s="985"/>
      <c r="M39" s="985"/>
      <c r="N39" s="985"/>
      <c r="O39" s="985"/>
      <c r="P39" s="985"/>
      <c r="Q39" s="985"/>
      <c r="R39" s="985"/>
      <c r="S39" s="985"/>
      <c r="T39" s="985"/>
      <c r="U39" s="985"/>
      <c r="V39" s="985"/>
      <c r="W39" s="985"/>
      <c r="X39" s="985"/>
      <c r="Y39" s="1003"/>
      <c r="Z39" s="1007" t="str">
        <f>IF(OR(印刷データ!$T$25=0,印刷データ!$T$25="")=TRUE,"令和　　　年　　　月　　　日",印刷データ!$T$25)</f>
        <v>令和　　　年　　　月　　　日</v>
      </c>
      <c r="AA39" s="1008"/>
      <c r="AB39" s="1008"/>
      <c r="AC39" s="1008"/>
      <c r="AD39" s="1008"/>
      <c r="AE39" s="1008"/>
      <c r="AF39" s="1008"/>
      <c r="AG39" s="1008"/>
      <c r="AH39" s="1008"/>
      <c r="AI39" s="1008"/>
      <c r="AJ39" s="1008"/>
      <c r="AK39" s="1008"/>
      <c r="AL39" s="1008"/>
      <c r="AM39" s="1008"/>
      <c r="AN39" s="1008"/>
      <c r="AO39" s="1008"/>
      <c r="AP39" s="1008"/>
      <c r="AQ39" s="1009"/>
      <c r="AR39" s="1000" t="s">
        <v>341</v>
      </c>
      <c r="AS39" s="1000"/>
      <c r="AT39" s="1000"/>
      <c r="AU39" s="1000"/>
      <c r="AV39" s="1000"/>
      <c r="AW39" s="1000"/>
      <c r="AX39" s="1000"/>
      <c r="AY39" s="1000"/>
      <c r="AZ39" s="1000"/>
      <c r="BA39" s="1000"/>
      <c r="BB39" s="1000"/>
      <c r="BC39" s="1000"/>
      <c r="BD39" s="1007" t="str">
        <f>IF(OR(印刷データ!$U$25=0,印刷データ!$U$25="")=TRUE,"令和　　　年　　　月　　　日",印刷データ!$U$25)</f>
        <v>令和　　　年　　　月　　　日</v>
      </c>
      <c r="BE39" s="1008"/>
      <c r="BF39" s="1008"/>
      <c r="BG39" s="1008"/>
      <c r="BH39" s="1008"/>
      <c r="BI39" s="1008"/>
      <c r="BJ39" s="1008"/>
      <c r="BK39" s="1008"/>
      <c r="BL39" s="1008"/>
      <c r="BM39" s="1008"/>
      <c r="BN39" s="1008"/>
      <c r="BO39" s="1008"/>
      <c r="BP39" s="1008"/>
      <c r="BQ39" s="1008"/>
      <c r="BR39" s="1008"/>
      <c r="BS39" s="1008"/>
      <c r="BT39" s="1008"/>
      <c r="BU39" s="1008"/>
      <c r="BV39" s="1008"/>
      <c r="BW39" s="1008"/>
      <c r="BX39" s="1102"/>
      <c r="BY39" s="14"/>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row>
    <row r="40" spans="1:138" ht="7.5" customHeight="1" x14ac:dyDescent="0.15">
      <c r="A40" s="10"/>
      <c r="B40" s="10"/>
      <c r="C40" s="10"/>
      <c r="D40" s="10"/>
      <c r="E40" s="10"/>
      <c r="F40" s="10"/>
      <c r="G40" s="10"/>
      <c r="H40" s="10"/>
      <c r="I40" s="13"/>
      <c r="J40" s="1004"/>
      <c r="K40" s="1005"/>
      <c r="L40" s="1005"/>
      <c r="M40" s="1005"/>
      <c r="N40" s="1005"/>
      <c r="O40" s="1005"/>
      <c r="P40" s="1005"/>
      <c r="Q40" s="1005"/>
      <c r="R40" s="1005"/>
      <c r="S40" s="1005"/>
      <c r="T40" s="1005"/>
      <c r="U40" s="1005"/>
      <c r="V40" s="1005"/>
      <c r="W40" s="1005"/>
      <c r="X40" s="1005"/>
      <c r="Y40" s="1006"/>
      <c r="Z40" s="1010"/>
      <c r="AA40" s="1011"/>
      <c r="AB40" s="1011"/>
      <c r="AC40" s="1011"/>
      <c r="AD40" s="1011"/>
      <c r="AE40" s="1011"/>
      <c r="AF40" s="1011"/>
      <c r="AG40" s="1011"/>
      <c r="AH40" s="1011"/>
      <c r="AI40" s="1011"/>
      <c r="AJ40" s="1011"/>
      <c r="AK40" s="1011"/>
      <c r="AL40" s="1011"/>
      <c r="AM40" s="1011"/>
      <c r="AN40" s="1011"/>
      <c r="AO40" s="1011"/>
      <c r="AP40" s="1011"/>
      <c r="AQ40" s="1012"/>
      <c r="AR40" s="1001"/>
      <c r="AS40" s="1001"/>
      <c r="AT40" s="1001"/>
      <c r="AU40" s="1001"/>
      <c r="AV40" s="1001"/>
      <c r="AW40" s="1001"/>
      <c r="AX40" s="1001"/>
      <c r="AY40" s="1001"/>
      <c r="AZ40" s="1001"/>
      <c r="BA40" s="1001"/>
      <c r="BB40" s="1001"/>
      <c r="BC40" s="1001"/>
      <c r="BD40" s="1010"/>
      <c r="BE40" s="1011"/>
      <c r="BF40" s="1011"/>
      <c r="BG40" s="1011"/>
      <c r="BH40" s="1011"/>
      <c r="BI40" s="1011"/>
      <c r="BJ40" s="1011"/>
      <c r="BK40" s="1011"/>
      <c r="BL40" s="1011"/>
      <c r="BM40" s="1011"/>
      <c r="BN40" s="1011"/>
      <c r="BO40" s="1011"/>
      <c r="BP40" s="1011"/>
      <c r="BQ40" s="1011"/>
      <c r="BR40" s="1011"/>
      <c r="BS40" s="1011"/>
      <c r="BT40" s="1011"/>
      <c r="BU40" s="1011"/>
      <c r="BV40" s="1011"/>
      <c r="BW40" s="1011"/>
      <c r="BX40" s="1119"/>
      <c r="BY40" s="14"/>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row>
    <row r="41" spans="1:138" ht="7.5" customHeight="1" x14ac:dyDescent="0.15">
      <c r="A41" s="10"/>
      <c r="B41" s="10"/>
      <c r="C41" s="10"/>
      <c r="D41" s="10"/>
      <c r="E41" s="10"/>
      <c r="F41" s="10"/>
      <c r="G41" s="10"/>
      <c r="H41" s="10"/>
      <c r="I41" s="13"/>
      <c r="J41" s="1075" t="s">
        <v>107</v>
      </c>
      <c r="K41" s="1076"/>
      <c r="L41" s="1076"/>
      <c r="M41" s="1076"/>
      <c r="N41" s="1076"/>
      <c r="O41" s="1076"/>
      <c r="P41" s="1076"/>
      <c r="Q41" s="1076"/>
      <c r="R41" s="1076"/>
      <c r="S41" s="1076"/>
      <c r="T41" s="1076"/>
      <c r="U41" s="1076"/>
      <c r="V41" s="1076"/>
      <c r="W41" s="1076"/>
      <c r="X41" s="1076"/>
      <c r="Y41" s="1076"/>
      <c r="Z41" s="1076"/>
      <c r="AA41" s="1076"/>
      <c r="AB41" s="1076"/>
      <c r="AC41" s="1076"/>
      <c r="AD41" s="1076"/>
      <c r="AE41" s="1076"/>
      <c r="AF41" s="1076"/>
      <c r="AG41" s="1076"/>
      <c r="AH41" s="1076"/>
      <c r="AI41" s="1076"/>
      <c r="AJ41" s="1076"/>
      <c r="AK41" s="1076"/>
      <c r="AL41" s="1076"/>
      <c r="AM41" s="1076"/>
      <c r="AN41" s="1076"/>
      <c r="AO41" s="1076"/>
      <c r="AP41" s="1076"/>
      <c r="AQ41" s="1076"/>
      <c r="AR41" s="1076"/>
      <c r="AS41" s="1076"/>
      <c r="AT41" s="1076"/>
      <c r="AU41" s="1076"/>
      <c r="AV41" s="1076"/>
      <c r="AW41" s="1076"/>
      <c r="AX41" s="1076"/>
      <c r="AY41" s="1076"/>
      <c r="AZ41" s="1076"/>
      <c r="BA41" s="1076"/>
      <c r="BB41" s="1076"/>
      <c r="BC41" s="1076"/>
      <c r="BD41" s="1076"/>
      <c r="BE41" s="1076"/>
      <c r="BF41" s="1076"/>
      <c r="BG41" s="1076"/>
      <c r="BH41" s="1076"/>
      <c r="BI41" s="1076"/>
      <c r="BJ41" s="1076"/>
      <c r="BK41" s="1076"/>
      <c r="BL41" s="1076"/>
      <c r="BM41" s="1076"/>
      <c r="BN41" s="1076"/>
      <c r="BO41" s="1076"/>
      <c r="BP41" s="1076"/>
      <c r="BQ41" s="1076"/>
      <c r="BR41" s="1076"/>
      <c r="BS41" s="1076"/>
      <c r="BT41" s="1076"/>
      <c r="BU41" s="1076"/>
      <c r="BV41" s="1076"/>
      <c r="BW41" s="1076"/>
      <c r="BX41" s="1077"/>
      <c r="BY41" s="14"/>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row>
    <row r="42" spans="1:138" ht="7.5" customHeight="1" x14ac:dyDescent="0.15">
      <c r="A42" s="10"/>
      <c r="B42" s="10"/>
      <c r="C42" s="10"/>
      <c r="D42" s="10"/>
      <c r="E42" s="10"/>
      <c r="F42" s="10"/>
      <c r="G42" s="10"/>
      <c r="H42" s="10"/>
      <c r="I42" s="13"/>
      <c r="J42" s="1078"/>
      <c r="K42" s="1079"/>
      <c r="L42" s="1079"/>
      <c r="M42" s="1079"/>
      <c r="N42" s="1079"/>
      <c r="O42" s="1079"/>
      <c r="P42" s="1079"/>
      <c r="Q42" s="1079"/>
      <c r="R42" s="1079"/>
      <c r="S42" s="1079"/>
      <c r="T42" s="1079"/>
      <c r="U42" s="1079"/>
      <c r="V42" s="1079"/>
      <c r="W42" s="1079"/>
      <c r="X42" s="1079"/>
      <c r="Y42" s="1079"/>
      <c r="Z42" s="1079"/>
      <c r="AA42" s="1079"/>
      <c r="AB42" s="1079"/>
      <c r="AC42" s="1079"/>
      <c r="AD42" s="1079"/>
      <c r="AE42" s="1079"/>
      <c r="AF42" s="1079"/>
      <c r="AG42" s="1079"/>
      <c r="AH42" s="1079"/>
      <c r="AI42" s="1079"/>
      <c r="AJ42" s="1079"/>
      <c r="AK42" s="1079"/>
      <c r="AL42" s="1079"/>
      <c r="AM42" s="1079"/>
      <c r="AN42" s="1079"/>
      <c r="AO42" s="1079"/>
      <c r="AP42" s="1079"/>
      <c r="AQ42" s="1079"/>
      <c r="AR42" s="1079"/>
      <c r="AS42" s="1079"/>
      <c r="AT42" s="1079"/>
      <c r="AU42" s="1079"/>
      <c r="AV42" s="1079"/>
      <c r="AW42" s="1079"/>
      <c r="AX42" s="1079"/>
      <c r="AY42" s="1079"/>
      <c r="AZ42" s="1079"/>
      <c r="BA42" s="1079"/>
      <c r="BB42" s="1079"/>
      <c r="BC42" s="1079"/>
      <c r="BD42" s="1079"/>
      <c r="BE42" s="1079"/>
      <c r="BF42" s="1079"/>
      <c r="BG42" s="1079"/>
      <c r="BH42" s="1079"/>
      <c r="BI42" s="1079"/>
      <c r="BJ42" s="1079"/>
      <c r="BK42" s="1079"/>
      <c r="BL42" s="1079"/>
      <c r="BM42" s="1079"/>
      <c r="BN42" s="1079"/>
      <c r="BO42" s="1079"/>
      <c r="BP42" s="1079"/>
      <c r="BQ42" s="1079"/>
      <c r="BR42" s="1079"/>
      <c r="BS42" s="1079"/>
      <c r="BT42" s="1079"/>
      <c r="BU42" s="1079"/>
      <c r="BV42" s="1079"/>
      <c r="BW42" s="1079"/>
      <c r="BX42" s="1080"/>
      <c r="BY42" s="14"/>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row>
    <row r="43" spans="1:138" ht="7.5" customHeight="1" x14ac:dyDescent="0.15">
      <c r="A43" s="10"/>
      <c r="B43" s="10"/>
      <c r="C43" s="10"/>
      <c r="D43" s="10"/>
      <c r="E43" s="10"/>
      <c r="F43" s="10"/>
      <c r="G43" s="10"/>
      <c r="H43" s="10"/>
      <c r="I43" s="13"/>
      <c r="J43" s="1078"/>
      <c r="K43" s="1079"/>
      <c r="L43" s="1079"/>
      <c r="M43" s="1079"/>
      <c r="N43" s="1079"/>
      <c r="O43" s="1079"/>
      <c r="P43" s="1079"/>
      <c r="Q43" s="1079"/>
      <c r="R43" s="1079"/>
      <c r="S43" s="1079"/>
      <c r="T43" s="1079"/>
      <c r="U43" s="1079"/>
      <c r="V43" s="1079"/>
      <c r="W43" s="1079"/>
      <c r="X43" s="1079"/>
      <c r="Y43" s="1079"/>
      <c r="Z43" s="1079"/>
      <c r="AA43" s="1079"/>
      <c r="AB43" s="1079"/>
      <c r="AC43" s="1079"/>
      <c r="AD43" s="1079"/>
      <c r="AE43" s="1079"/>
      <c r="AF43" s="1079"/>
      <c r="AG43" s="1079"/>
      <c r="AH43" s="1079"/>
      <c r="AI43" s="1079"/>
      <c r="AJ43" s="1079"/>
      <c r="AK43" s="1079"/>
      <c r="AL43" s="1079"/>
      <c r="AM43" s="1079"/>
      <c r="AN43" s="1079"/>
      <c r="AO43" s="1079"/>
      <c r="AP43" s="1079"/>
      <c r="AQ43" s="1079"/>
      <c r="AR43" s="1079"/>
      <c r="AS43" s="1079"/>
      <c r="AT43" s="1079"/>
      <c r="AU43" s="1079"/>
      <c r="AV43" s="1079"/>
      <c r="AW43" s="1079"/>
      <c r="AX43" s="1079"/>
      <c r="AY43" s="1079"/>
      <c r="AZ43" s="1079"/>
      <c r="BA43" s="1079"/>
      <c r="BB43" s="1079"/>
      <c r="BC43" s="1079"/>
      <c r="BD43" s="1079"/>
      <c r="BE43" s="1079"/>
      <c r="BF43" s="1079"/>
      <c r="BG43" s="1079"/>
      <c r="BH43" s="1079"/>
      <c r="BI43" s="1079"/>
      <c r="BJ43" s="1079"/>
      <c r="BK43" s="1079"/>
      <c r="BL43" s="1079"/>
      <c r="BM43" s="1079"/>
      <c r="BN43" s="1079"/>
      <c r="BO43" s="1079"/>
      <c r="BP43" s="1079"/>
      <c r="BQ43" s="1079"/>
      <c r="BR43" s="1079"/>
      <c r="BS43" s="1079"/>
      <c r="BT43" s="1079"/>
      <c r="BU43" s="1079"/>
      <c r="BV43" s="1079"/>
      <c r="BW43" s="1079"/>
      <c r="BX43" s="1080"/>
      <c r="BY43" s="14"/>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0"/>
      <c r="EH43" s="10"/>
    </row>
    <row r="44" spans="1:138" ht="7.5" customHeight="1" x14ac:dyDescent="0.15">
      <c r="A44" s="10"/>
      <c r="B44" s="10"/>
      <c r="C44" s="10"/>
      <c r="D44" s="10"/>
      <c r="E44" s="10"/>
      <c r="F44" s="10"/>
      <c r="G44" s="10"/>
      <c r="H44" s="10"/>
      <c r="I44" s="13"/>
      <c r="J44" s="1111" t="s">
        <v>265</v>
      </c>
      <c r="K44" s="1013"/>
      <c r="L44" s="1013"/>
      <c r="M44" s="1013"/>
      <c r="N44" s="1013"/>
      <c r="O44" s="1013"/>
      <c r="P44" s="1013"/>
      <c r="Q44" s="1013"/>
      <c r="R44" s="1013"/>
      <c r="S44" s="1013"/>
      <c r="T44" s="1013"/>
      <c r="U44" s="1013"/>
      <c r="V44" s="1013"/>
      <c r="W44" s="1013"/>
      <c r="X44" s="1013"/>
      <c r="Y44" s="1013"/>
      <c r="Z44" s="1013"/>
      <c r="AA44" s="989" t="s">
        <v>82</v>
      </c>
      <c r="AB44" s="989"/>
      <c r="AC44" s="989" t="str">
        <f>IF(印刷データ!$J$33="開始","○","")</f>
        <v/>
      </c>
      <c r="AD44" s="989"/>
      <c r="AE44" s="989" t="s">
        <v>258</v>
      </c>
      <c r="AF44" s="989"/>
      <c r="AG44" s="989"/>
      <c r="AH44" s="989" t="s">
        <v>70</v>
      </c>
      <c r="AI44" s="989"/>
      <c r="AJ44" s="989" t="str">
        <f>IF(印刷データ!$J$33="変更","○","")</f>
        <v/>
      </c>
      <c r="AK44" s="989"/>
      <c r="AL44" s="989" t="s">
        <v>362</v>
      </c>
      <c r="AM44" s="989"/>
      <c r="AN44" s="989"/>
      <c r="AO44" s="989" t="s">
        <v>70</v>
      </c>
      <c r="AP44" s="989"/>
      <c r="AQ44" s="989" t="str">
        <f>IF(印刷データ!$J$33="休止","○","")</f>
        <v/>
      </c>
      <c r="AR44" s="989"/>
      <c r="AS44" s="989" t="s">
        <v>259</v>
      </c>
      <c r="AT44" s="989"/>
      <c r="AU44" s="989"/>
      <c r="AV44" s="989" t="s">
        <v>70</v>
      </c>
      <c r="AW44" s="989"/>
      <c r="AX44" s="989" t="str">
        <f>IF(印刷データ!$J$33="再開","○","")</f>
        <v/>
      </c>
      <c r="AY44" s="989"/>
      <c r="AZ44" s="989" t="s">
        <v>262</v>
      </c>
      <c r="BA44" s="989"/>
      <c r="BB44" s="989"/>
      <c r="BC44" s="989" t="s">
        <v>70</v>
      </c>
      <c r="BD44" s="989"/>
      <c r="BE44" s="989" t="str">
        <f>IF(印刷データ!$J$33="廃止","○","")</f>
        <v/>
      </c>
      <c r="BF44" s="989"/>
      <c r="BG44" s="989" t="s">
        <v>261</v>
      </c>
      <c r="BH44" s="989"/>
      <c r="BI44" s="989"/>
      <c r="BJ44" s="989" t="s">
        <v>68</v>
      </c>
      <c r="BK44" s="989"/>
      <c r="BL44" s="1013" t="s">
        <v>264</v>
      </c>
      <c r="BM44" s="1013"/>
      <c r="BN44" s="1013"/>
      <c r="BO44" s="1013"/>
      <c r="BP44" s="1013"/>
      <c r="BQ44" s="1013"/>
      <c r="BR44" s="1013"/>
      <c r="BS44" s="1013"/>
      <c r="BT44" s="1013"/>
      <c r="BU44" s="1013"/>
      <c r="BV44" s="1013"/>
      <c r="BW44" s="1013"/>
      <c r="BX44" s="1113"/>
      <c r="BY44" s="14"/>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0"/>
      <c r="EH44" s="10"/>
    </row>
    <row r="45" spans="1:138" ht="7.5" customHeight="1" x14ac:dyDescent="0.15">
      <c r="A45" s="10"/>
      <c r="B45" s="10"/>
      <c r="C45" s="10"/>
      <c r="D45" s="10"/>
      <c r="E45" s="10"/>
      <c r="F45" s="10"/>
      <c r="G45" s="10"/>
      <c r="H45" s="10"/>
      <c r="I45" s="13"/>
      <c r="J45" s="1112"/>
      <c r="K45" s="1054"/>
      <c r="L45" s="1054"/>
      <c r="M45" s="1054"/>
      <c r="N45" s="1054"/>
      <c r="O45" s="1054"/>
      <c r="P45" s="1054"/>
      <c r="Q45" s="1054"/>
      <c r="R45" s="1054"/>
      <c r="S45" s="1054"/>
      <c r="T45" s="1054"/>
      <c r="U45" s="1054"/>
      <c r="V45" s="1054"/>
      <c r="W45" s="1054"/>
      <c r="X45" s="1054"/>
      <c r="Y45" s="1054"/>
      <c r="Z45" s="1054"/>
      <c r="AA45" s="990"/>
      <c r="AB45" s="990"/>
      <c r="AC45" s="990"/>
      <c r="AD45" s="990"/>
      <c r="AE45" s="990"/>
      <c r="AF45" s="990"/>
      <c r="AG45" s="990"/>
      <c r="AH45" s="990"/>
      <c r="AI45" s="990"/>
      <c r="AJ45" s="990"/>
      <c r="AK45" s="990"/>
      <c r="AL45" s="990"/>
      <c r="AM45" s="990"/>
      <c r="AN45" s="990"/>
      <c r="AO45" s="990"/>
      <c r="AP45" s="990"/>
      <c r="AQ45" s="990"/>
      <c r="AR45" s="990"/>
      <c r="AS45" s="990"/>
      <c r="AT45" s="990"/>
      <c r="AU45" s="990"/>
      <c r="AV45" s="990"/>
      <c r="AW45" s="990"/>
      <c r="AX45" s="990"/>
      <c r="AY45" s="990"/>
      <c r="AZ45" s="990"/>
      <c r="BA45" s="990"/>
      <c r="BB45" s="990"/>
      <c r="BC45" s="990"/>
      <c r="BD45" s="990"/>
      <c r="BE45" s="990"/>
      <c r="BF45" s="990"/>
      <c r="BG45" s="990"/>
      <c r="BH45" s="990"/>
      <c r="BI45" s="990"/>
      <c r="BJ45" s="990"/>
      <c r="BK45" s="990"/>
      <c r="BL45" s="1054"/>
      <c r="BM45" s="1054"/>
      <c r="BN45" s="1054"/>
      <c r="BO45" s="1054"/>
      <c r="BP45" s="1054"/>
      <c r="BQ45" s="1054"/>
      <c r="BR45" s="1054"/>
      <c r="BS45" s="1054"/>
      <c r="BT45" s="1054"/>
      <c r="BU45" s="1054"/>
      <c r="BV45" s="1054"/>
      <c r="BW45" s="1054"/>
      <c r="BX45" s="1120"/>
      <c r="BY45" s="14"/>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0"/>
      <c r="EH45" s="10"/>
    </row>
    <row r="46" spans="1:138" ht="7.5" customHeight="1" x14ac:dyDescent="0.15">
      <c r="A46" s="10"/>
      <c r="B46" s="10"/>
      <c r="C46" s="10"/>
      <c r="D46" s="10"/>
      <c r="E46" s="10"/>
      <c r="F46" s="10"/>
      <c r="G46" s="10"/>
      <c r="H46" s="10"/>
      <c r="I46" s="13"/>
      <c r="J46" s="1031" t="s">
        <v>318</v>
      </c>
      <c r="K46" s="1000"/>
      <c r="L46" s="1000"/>
      <c r="M46" s="1000"/>
      <c r="N46" s="1000"/>
      <c r="O46" s="1000"/>
      <c r="P46" s="1000"/>
      <c r="Q46" s="1000"/>
      <c r="R46" s="1000"/>
      <c r="S46" s="1000"/>
      <c r="T46" s="1000"/>
      <c r="U46" s="1039"/>
      <c r="V46" s="995" t="s">
        <v>100</v>
      </c>
      <c r="W46" s="996"/>
      <c r="X46" s="996"/>
      <c r="Y46" s="997"/>
      <c r="Z46" s="995" t="str">
        <f>IF(印刷データ!$K$33=0,"",印刷データ!$K$33)</f>
        <v/>
      </c>
      <c r="AA46" s="996"/>
      <c r="AB46" s="996"/>
      <c r="AC46" s="996"/>
      <c r="AD46" s="996"/>
      <c r="AE46" s="996"/>
      <c r="AF46" s="996"/>
      <c r="AG46" s="996"/>
      <c r="AH46" s="996"/>
      <c r="AI46" s="996"/>
      <c r="AJ46" s="996"/>
      <c r="AK46" s="996"/>
      <c r="AL46" s="996"/>
      <c r="AM46" s="996"/>
      <c r="AN46" s="996"/>
      <c r="AO46" s="996"/>
      <c r="AP46" s="996"/>
      <c r="AQ46" s="996"/>
      <c r="AR46" s="996"/>
      <c r="AS46" s="996"/>
      <c r="AT46" s="996"/>
      <c r="AU46" s="996"/>
      <c r="AV46" s="996"/>
      <c r="AW46" s="996"/>
      <c r="AX46" s="996"/>
      <c r="AY46" s="996"/>
      <c r="AZ46" s="996"/>
      <c r="BA46" s="996"/>
      <c r="BB46" s="996"/>
      <c r="BC46" s="996"/>
      <c r="BD46" s="996"/>
      <c r="BE46" s="996"/>
      <c r="BF46" s="996"/>
      <c r="BG46" s="996"/>
      <c r="BH46" s="996"/>
      <c r="BI46" s="996"/>
      <c r="BJ46" s="996"/>
      <c r="BK46" s="996"/>
      <c r="BL46" s="996"/>
      <c r="BM46" s="996"/>
      <c r="BN46" s="996"/>
      <c r="BO46" s="996"/>
      <c r="BP46" s="996"/>
      <c r="BQ46" s="996"/>
      <c r="BR46" s="996"/>
      <c r="BS46" s="996"/>
      <c r="BT46" s="996"/>
      <c r="BU46" s="996"/>
      <c r="BV46" s="996"/>
      <c r="BW46" s="996"/>
      <c r="BX46" s="1028"/>
      <c r="BY46" s="14"/>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0"/>
      <c r="EH46" s="10"/>
    </row>
    <row r="47" spans="1:138" ht="8.25" customHeight="1" x14ac:dyDescent="0.15">
      <c r="A47" s="10"/>
      <c r="B47" s="10"/>
      <c r="C47" s="10"/>
      <c r="D47" s="10"/>
      <c r="E47" s="10"/>
      <c r="F47" s="10"/>
      <c r="G47" s="10"/>
      <c r="H47" s="10"/>
      <c r="I47" s="13"/>
      <c r="J47" s="1031"/>
      <c r="K47" s="1000"/>
      <c r="L47" s="1000"/>
      <c r="M47" s="1000"/>
      <c r="N47" s="1000"/>
      <c r="O47" s="1000"/>
      <c r="P47" s="1000"/>
      <c r="Q47" s="1000"/>
      <c r="R47" s="1000"/>
      <c r="S47" s="1000"/>
      <c r="T47" s="1000"/>
      <c r="U47" s="1039"/>
      <c r="V47" s="995"/>
      <c r="W47" s="996"/>
      <c r="X47" s="996"/>
      <c r="Y47" s="997"/>
      <c r="Z47" s="995"/>
      <c r="AA47" s="996"/>
      <c r="AB47" s="996"/>
      <c r="AC47" s="996"/>
      <c r="AD47" s="996"/>
      <c r="AE47" s="996"/>
      <c r="AF47" s="996"/>
      <c r="AG47" s="996"/>
      <c r="AH47" s="996"/>
      <c r="AI47" s="996"/>
      <c r="AJ47" s="996"/>
      <c r="AK47" s="996"/>
      <c r="AL47" s="996"/>
      <c r="AM47" s="996"/>
      <c r="AN47" s="996"/>
      <c r="AO47" s="996"/>
      <c r="AP47" s="996"/>
      <c r="AQ47" s="996"/>
      <c r="AR47" s="996"/>
      <c r="AS47" s="996"/>
      <c r="AT47" s="996"/>
      <c r="AU47" s="996"/>
      <c r="AV47" s="996"/>
      <c r="AW47" s="996"/>
      <c r="AX47" s="996"/>
      <c r="AY47" s="996"/>
      <c r="AZ47" s="996"/>
      <c r="BA47" s="996"/>
      <c r="BB47" s="996"/>
      <c r="BC47" s="996"/>
      <c r="BD47" s="996"/>
      <c r="BE47" s="996"/>
      <c r="BF47" s="996"/>
      <c r="BG47" s="996"/>
      <c r="BH47" s="996"/>
      <c r="BI47" s="996"/>
      <c r="BJ47" s="996"/>
      <c r="BK47" s="996"/>
      <c r="BL47" s="996"/>
      <c r="BM47" s="996"/>
      <c r="BN47" s="996"/>
      <c r="BO47" s="996"/>
      <c r="BP47" s="996"/>
      <c r="BQ47" s="996"/>
      <c r="BR47" s="996"/>
      <c r="BS47" s="996"/>
      <c r="BT47" s="996"/>
      <c r="BU47" s="996"/>
      <c r="BV47" s="996"/>
      <c r="BW47" s="996"/>
      <c r="BX47" s="1028"/>
      <c r="BY47" s="14"/>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0"/>
      <c r="EH47" s="10"/>
    </row>
    <row r="48" spans="1:138" ht="7.5" customHeight="1" x14ac:dyDescent="0.15">
      <c r="A48" s="10"/>
      <c r="B48" s="10"/>
      <c r="C48" s="10"/>
      <c r="D48" s="10"/>
      <c r="E48" s="10"/>
      <c r="F48" s="10"/>
      <c r="G48" s="10"/>
      <c r="H48" s="10"/>
      <c r="I48" s="13"/>
      <c r="J48" s="1030" t="s">
        <v>108</v>
      </c>
      <c r="K48" s="1000"/>
      <c r="L48" s="1000"/>
      <c r="M48" s="1000"/>
      <c r="N48" s="1000"/>
      <c r="O48" s="1000"/>
      <c r="P48" s="1000"/>
      <c r="Q48" s="1000"/>
      <c r="R48" s="1000"/>
      <c r="S48" s="1000"/>
      <c r="T48" s="1000"/>
      <c r="U48" s="112"/>
      <c r="V48" s="989"/>
      <c r="W48" s="989"/>
      <c r="X48" s="166"/>
      <c r="Y48" s="989" t="str">
        <f>IF(印刷データ!$L$33="有","○","")</f>
        <v/>
      </c>
      <c r="Z48" s="989"/>
      <c r="AA48" s="989" t="s">
        <v>168</v>
      </c>
      <c r="AB48" s="989"/>
      <c r="AC48" s="989"/>
      <c r="AD48" s="989" t="s">
        <v>245</v>
      </c>
      <c r="AE48" s="989" t="str">
        <f>IF(印刷データ!$L$33="無（給水工事のみ）","○","")</f>
        <v/>
      </c>
      <c r="AF48" s="989"/>
      <c r="AG48" s="989" t="s">
        <v>186</v>
      </c>
      <c r="AH48" s="989"/>
      <c r="AI48" s="989"/>
      <c r="AJ48" s="989"/>
      <c r="AK48" s="989"/>
      <c r="AL48" s="989"/>
      <c r="AM48" s="989"/>
      <c r="AN48" s="989"/>
      <c r="AO48" s="989"/>
      <c r="AP48" s="989"/>
      <c r="AQ48" s="1034"/>
      <c r="AR48" s="1045" t="s">
        <v>379</v>
      </c>
      <c r="AS48" s="1046"/>
      <c r="AT48" s="1046"/>
      <c r="AU48" s="1046"/>
      <c r="AV48" s="1046"/>
      <c r="AW48" s="1046"/>
      <c r="AX48" s="1046"/>
      <c r="AY48" s="1046"/>
      <c r="AZ48" s="1046"/>
      <c r="BA48" s="1046"/>
      <c r="BB48" s="1046"/>
      <c r="BC48" s="1047"/>
      <c r="BD48" s="1007" t="str">
        <f>IF(印刷データ!L33="無（給水工事のみ）",IF(OR(印刷データ!M33=0,印刷データ!M33="")=TRUE,"令和　　　年　　　月　　　日",印刷データ!M33),"令和　　　年　　　月　　　日")</f>
        <v>令和　　　年　　　月　　　日</v>
      </c>
      <c r="BE48" s="1008"/>
      <c r="BF48" s="1008"/>
      <c r="BG48" s="1008"/>
      <c r="BH48" s="1008"/>
      <c r="BI48" s="1008"/>
      <c r="BJ48" s="1008"/>
      <c r="BK48" s="1008"/>
      <c r="BL48" s="1008"/>
      <c r="BM48" s="1008"/>
      <c r="BN48" s="1008"/>
      <c r="BO48" s="1008"/>
      <c r="BP48" s="1008"/>
      <c r="BQ48" s="1008"/>
      <c r="BR48" s="1008"/>
      <c r="BS48" s="1008"/>
      <c r="BT48" s="1008"/>
      <c r="BU48" s="1008"/>
      <c r="BV48" s="1008"/>
      <c r="BW48" s="1008"/>
      <c r="BX48" s="1102"/>
      <c r="BY48" s="14"/>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0"/>
    </row>
    <row r="49" spans="1:138" ht="7.5" customHeight="1" x14ac:dyDescent="0.15">
      <c r="A49" s="10"/>
      <c r="B49" s="10"/>
      <c r="C49" s="10"/>
      <c r="D49" s="10"/>
      <c r="E49" s="10"/>
      <c r="F49" s="10"/>
      <c r="G49" s="10"/>
      <c r="H49" s="10"/>
      <c r="I49" s="13"/>
      <c r="J49" s="1031"/>
      <c r="K49" s="1000"/>
      <c r="L49" s="1000"/>
      <c r="M49" s="1000"/>
      <c r="N49" s="1000"/>
      <c r="O49" s="1000"/>
      <c r="P49" s="1000"/>
      <c r="Q49" s="1000"/>
      <c r="R49" s="1000"/>
      <c r="S49" s="1000"/>
      <c r="T49" s="1000"/>
      <c r="U49" s="113"/>
      <c r="V49" s="993"/>
      <c r="W49" s="993"/>
      <c r="X49" s="6"/>
      <c r="Y49" s="993"/>
      <c r="Z49" s="993"/>
      <c r="AA49" s="993"/>
      <c r="AB49" s="993"/>
      <c r="AC49" s="993"/>
      <c r="AD49" s="993"/>
      <c r="AE49" s="993"/>
      <c r="AF49" s="993"/>
      <c r="AG49" s="993"/>
      <c r="AH49" s="993"/>
      <c r="AI49" s="993"/>
      <c r="AJ49" s="993"/>
      <c r="AK49" s="993"/>
      <c r="AL49" s="993"/>
      <c r="AM49" s="993"/>
      <c r="AN49" s="993"/>
      <c r="AO49" s="993"/>
      <c r="AP49" s="993"/>
      <c r="AQ49" s="1018"/>
      <c r="AR49" s="1048"/>
      <c r="AS49" s="1049"/>
      <c r="AT49" s="1049"/>
      <c r="AU49" s="1049"/>
      <c r="AV49" s="1049"/>
      <c r="AW49" s="1049"/>
      <c r="AX49" s="1049"/>
      <c r="AY49" s="1049"/>
      <c r="AZ49" s="1049"/>
      <c r="BA49" s="1049"/>
      <c r="BB49" s="1049"/>
      <c r="BC49" s="1050"/>
      <c r="BD49" s="1103"/>
      <c r="BE49" s="1104"/>
      <c r="BF49" s="1104"/>
      <c r="BG49" s="1104"/>
      <c r="BH49" s="1104"/>
      <c r="BI49" s="1104"/>
      <c r="BJ49" s="1104"/>
      <c r="BK49" s="1104"/>
      <c r="BL49" s="1104"/>
      <c r="BM49" s="1104"/>
      <c r="BN49" s="1104"/>
      <c r="BO49" s="1104"/>
      <c r="BP49" s="1104"/>
      <c r="BQ49" s="1104"/>
      <c r="BR49" s="1104"/>
      <c r="BS49" s="1104"/>
      <c r="BT49" s="1104"/>
      <c r="BU49" s="1104"/>
      <c r="BV49" s="1104"/>
      <c r="BW49" s="1104"/>
      <c r="BX49" s="1105"/>
      <c r="BY49" s="14"/>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0"/>
    </row>
    <row r="50" spans="1:138" ht="7.5" customHeight="1" x14ac:dyDescent="0.15">
      <c r="A50" s="10"/>
      <c r="B50" s="10"/>
      <c r="C50" s="10"/>
      <c r="D50" s="10"/>
      <c r="E50" s="10"/>
      <c r="F50" s="10"/>
      <c r="G50" s="10"/>
      <c r="H50" s="10"/>
      <c r="I50" s="13"/>
      <c r="J50" s="1031"/>
      <c r="K50" s="1000"/>
      <c r="L50" s="1000"/>
      <c r="M50" s="1000"/>
      <c r="N50" s="1000"/>
      <c r="O50" s="1000"/>
      <c r="P50" s="1000"/>
      <c r="Q50" s="1000"/>
      <c r="R50" s="1000"/>
      <c r="S50" s="1000"/>
      <c r="T50" s="1000"/>
      <c r="U50" s="114"/>
      <c r="V50" s="990"/>
      <c r="W50" s="990"/>
      <c r="X50" s="165"/>
      <c r="Y50" s="990"/>
      <c r="Z50" s="990"/>
      <c r="AA50" s="990"/>
      <c r="AB50" s="990"/>
      <c r="AC50" s="990"/>
      <c r="AD50" s="990"/>
      <c r="AE50" s="990"/>
      <c r="AF50" s="990"/>
      <c r="AG50" s="990"/>
      <c r="AH50" s="990"/>
      <c r="AI50" s="990"/>
      <c r="AJ50" s="990"/>
      <c r="AK50" s="990"/>
      <c r="AL50" s="990"/>
      <c r="AM50" s="990"/>
      <c r="AN50" s="990"/>
      <c r="AO50" s="990"/>
      <c r="AP50" s="990"/>
      <c r="AQ50" s="1020"/>
      <c r="AR50" s="1108" t="s">
        <v>378</v>
      </c>
      <c r="AS50" s="1109"/>
      <c r="AT50" s="1109"/>
      <c r="AU50" s="1109"/>
      <c r="AV50" s="1109"/>
      <c r="AW50" s="1109"/>
      <c r="AX50" s="1109"/>
      <c r="AY50" s="1109"/>
      <c r="AZ50" s="1109"/>
      <c r="BA50" s="1109"/>
      <c r="BB50" s="1109"/>
      <c r="BC50" s="1110"/>
      <c r="BD50" s="1106"/>
      <c r="BE50" s="1055"/>
      <c r="BF50" s="1055"/>
      <c r="BG50" s="1055"/>
      <c r="BH50" s="1055"/>
      <c r="BI50" s="1055"/>
      <c r="BJ50" s="1055"/>
      <c r="BK50" s="1055"/>
      <c r="BL50" s="1055"/>
      <c r="BM50" s="1055"/>
      <c r="BN50" s="1055"/>
      <c r="BO50" s="1055"/>
      <c r="BP50" s="1055"/>
      <c r="BQ50" s="1055"/>
      <c r="BR50" s="1055"/>
      <c r="BS50" s="1055"/>
      <c r="BT50" s="1055"/>
      <c r="BU50" s="1055"/>
      <c r="BV50" s="1055"/>
      <c r="BW50" s="1055"/>
      <c r="BX50" s="1107"/>
      <c r="BY50" s="14"/>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0"/>
    </row>
    <row r="51" spans="1:138" ht="7.5" customHeight="1" x14ac:dyDescent="0.15">
      <c r="A51" s="10"/>
      <c r="B51" s="10"/>
      <c r="C51" s="10"/>
      <c r="D51" s="10"/>
      <c r="E51" s="10"/>
      <c r="F51" s="10"/>
      <c r="G51" s="10"/>
      <c r="H51" s="10"/>
      <c r="I51" s="13"/>
      <c r="J51" s="1033" t="s">
        <v>109</v>
      </c>
      <c r="K51" s="989"/>
      <c r="L51" s="989"/>
      <c r="M51" s="989"/>
      <c r="N51" s="989"/>
      <c r="O51" s="989"/>
      <c r="P51" s="989"/>
      <c r="Q51" s="989"/>
      <c r="R51" s="989"/>
      <c r="S51" s="989"/>
      <c r="T51" s="1034"/>
      <c r="U51" s="994" t="s">
        <v>110</v>
      </c>
      <c r="V51" s="994"/>
      <c r="W51" s="994"/>
      <c r="X51" s="994"/>
      <c r="Y51" s="994"/>
      <c r="Z51" s="994"/>
      <c r="AA51" s="994"/>
      <c r="AB51" s="994"/>
      <c r="AC51" s="994"/>
      <c r="AD51" s="994"/>
      <c r="AE51" s="994"/>
      <c r="AF51" s="994"/>
      <c r="AG51" s="994"/>
      <c r="AH51" s="994"/>
      <c r="AI51" s="994"/>
      <c r="AJ51" s="994"/>
      <c r="AK51" s="994"/>
      <c r="AL51" s="994"/>
      <c r="AM51" s="994"/>
      <c r="AN51" s="994" t="s">
        <v>111</v>
      </c>
      <c r="AO51" s="994"/>
      <c r="AP51" s="994"/>
      <c r="AQ51" s="994"/>
      <c r="AR51" s="994"/>
      <c r="AS51" s="994"/>
      <c r="AT51" s="994"/>
      <c r="AU51" s="994"/>
      <c r="AV51" s="994"/>
      <c r="AW51" s="994"/>
      <c r="AX51" s="994"/>
      <c r="AY51" s="994"/>
      <c r="AZ51" s="994"/>
      <c r="BA51" s="994"/>
      <c r="BB51" s="994"/>
      <c r="BC51" s="994"/>
      <c r="BD51" s="994"/>
      <c r="BE51" s="994"/>
      <c r="BF51" s="994"/>
      <c r="BG51" s="1021" t="s">
        <v>112</v>
      </c>
      <c r="BH51" s="985"/>
      <c r="BI51" s="985"/>
      <c r="BJ51" s="985"/>
      <c r="BK51" s="985"/>
      <c r="BL51" s="985"/>
      <c r="BM51" s="985"/>
      <c r="BN51" s="985"/>
      <c r="BO51" s="985"/>
      <c r="BP51" s="985"/>
      <c r="BQ51" s="985"/>
      <c r="BR51" s="985"/>
      <c r="BS51" s="985"/>
      <c r="BT51" s="985"/>
      <c r="BU51" s="985"/>
      <c r="BV51" s="985"/>
      <c r="BW51" s="985"/>
      <c r="BX51" s="986"/>
      <c r="BY51" s="14"/>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0"/>
    </row>
    <row r="52" spans="1:138" ht="7.5" customHeight="1" x14ac:dyDescent="0.15">
      <c r="A52" s="10"/>
      <c r="B52" s="10"/>
      <c r="C52" s="10"/>
      <c r="D52" s="10"/>
      <c r="E52" s="10"/>
      <c r="F52" s="10"/>
      <c r="G52" s="10"/>
      <c r="H52" s="10"/>
      <c r="I52" s="13"/>
      <c r="J52" s="1035"/>
      <c r="K52" s="993"/>
      <c r="L52" s="993"/>
      <c r="M52" s="993"/>
      <c r="N52" s="993"/>
      <c r="O52" s="993"/>
      <c r="P52" s="993"/>
      <c r="Q52" s="993"/>
      <c r="R52" s="993"/>
      <c r="S52" s="993"/>
      <c r="T52" s="1018"/>
      <c r="U52" s="994"/>
      <c r="V52" s="994"/>
      <c r="W52" s="994"/>
      <c r="X52" s="994"/>
      <c r="Y52" s="994"/>
      <c r="Z52" s="994"/>
      <c r="AA52" s="994"/>
      <c r="AB52" s="994"/>
      <c r="AC52" s="994"/>
      <c r="AD52" s="994"/>
      <c r="AE52" s="994"/>
      <c r="AF52" s="994"/>
      <c r="AG52" s="994"/>
      <c r="AH52" s="994"/>
      <c r="AI52" s="994"/>
      <c r="AJ52" s="994"/>
      <c r="AK52" s="994"/>
      <c r="AL52" s="994"/>
      <c r="AM52" s="994"/>
      <c r="AN52" s="994"/>
      <c r="AO52" s="994"/>
      <c r="AP52" s="994"/>
      <c r="AQ52" s="994"/>
      <c r="AR52" s="994"/>
      <c r="AS52" s="994"/>
      <c r="AT52" s="994"/>
      <c r="AU52" s="994"/>
      <c r="AV52" s="994"/>
      <c r="AW52" s="994"/>
      <c r="AX52" s="994"/>
      <c r="AY52" s="994"/>
      <c r="AZ52" s="994"/>
      <c r="BA52" s="994"/>
      <c r="BB52" s="994"/>
      <c r="BC52" s="994"/>
      <c r="BD52" s="994"/>
      <c r="BE52" s="994"/>
      <c r="BF52" s="994"/>
      <c r="BG52" s="1024"/>
      <c r="BH52" s="987"/>
      <c r="BI52" s="987"/>
      <c r="BJ52" s="987"/>
      <c r="BK52" s="987"/>
      <c r="BL52" s="987"/>
      <c r="BM52" s="987"/>
      <c r="BN52" s="987"/>
      <c r="BO52" s="987"/>
      <c r="BP52" s="987"/>
      <c r="BQ52" s="987"/>
      <c r="BR52" s="987"/>
      <c r="BS52" s="987"/>
      <c r="BT52" s="987"/>
      <c r="BU52" s="987"/>
      <c r="BV52" s="987"/>
      <c r="BW52" s="987"/>
      <c r="BX52" s="988"/>
      <c r="BY52" s="14"/>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0"/>
    </row>
    <row r="53" spans="1:138" ht="7.5" customHeight="1" x14ac:dyDescent="0.15">
      <c r="A53" s="10"/>
      <c r="B53" s="10"/>
      <c r="C53" s="10"/>
      <c r="D53" s="10"/>
      <c r="E53" s="10"/>
      <c r="F53" s="10"/>
      <c r="G53" s="10"/>
      <c r="H53" s="10"/>
      <c r="I53" s="13"/>
      <c r="J53" s="1035"/>
      <c r="K53" s="993"/>
      <c r="L53" s="993"/>
      <c r="M53" s="993"/>
      <c r="N53" s="993"/>
      <c r="O53" s="993"/>
      <c r="P53" s="993"/>
      <c r="Q53" s="993"/>
      <c r="R53" s="993"/>
      <c r="S53" s="993"/>
      <c r="T53" s="1018"/>
      <c r="U53" s="991" t="str">
        <f>IF(印刷データ!$N$33="市水道のみ","○","")</f>
        <v/>
      </c>
      <c r="V53" s="989"/>
      <c r="W53" s="1042" t="s">
        <v>246</v>
      </c>
      <c r="X53" s="1042"/>
      <c r="Y53" s="1013" t="s">
        <v>113</v>
      </c>
      <c r="Z53" s="1013"/>
      <c r="AA53" s="1013"/>
      <c r="AB53" s="1013"/>
      <c r="AC53" s="1013"/>
      <c r="AD53" s="1013"/>
      <c r="AE53" s="1013"/>
      <c r="AF53" s="1013"/>
      <c r="AG53" s="1013"/>
      <c r="AH53" s="1013"/>
      <c r="AI53" s="1013"/>
      <c r="AJ53" s="1013"/>
      <c r="AK53" s="1013"/>
      <c r="AL53" s="1013"/>
      <c r="AM53" s="1014"/>
      <c r="AN53" s="991" t="str">
        <f>IF(印刷データ!$O$33="市水道のみ","○","")</f>
        <v/>
      </c>
      <c r="AO53" s="989"/>
      <c r="AP53" s="1042" t="s">
        <v>246</v>
      </c>
      <c r="AQ53" s="1042"/>
      <c r="AR53" s="1013" t="s">
        <v>113</v>
      </c>
      <c r="AS53" s="1013"/>
      <c r="AT53" s="1013"/>
      <c r="AU53" s="1013"/>
      <c r="AV53" s="1013"/>
      <c r="AW53" s="1013"/>
      <c r="AX53" s="1013"/>
      <c r="AY53" s="1013"/>
      <c r="AZ53" s="1013"/>
      <c r="BA53" s="1013"/>
      <c r="BB53" s="1013"/>
      <c r="BC53" s="1013"/>
      <c r="BD53" s="1013"/>
      <c r="BE53" s="1013"/>
      <c r="BF53" s="1014"/>
      <c r="BG53" s="991" t="str">
        <f>IF(印刷データ!$P$33="メーター有（検針）","○","")</f>
        <v/>
      </c>
      <c r="BH53" s="989"/>
      <c r="BI53" s="998" t="s">
        <v>247</v>
      </c>
      <c r="BJ53" s="998"/>
      <c r="BK53" s="998"/>
      <c r="BL53" s="1013" t="s">
        <v>114</v>
      </c>
      <c r="BM53" s="1013"/>
      <c r="BN53" s="1013"/>
      <c r="BO53" s="1013"/>
      <c r="BP53" s="1013"/>
      <c r="BQ53" s="1013"/>
      <c r="BR53" s="1013"/>
      <c r="BS53" s="1013"/>
      <c r="BT53" s="1013"/>
      <c r="BU53" s="1013"/>
      <c r="BV53" s="1013"/>
      <c r="BW53" s="1013"/>
      <c r="BX53" s="1113"/>
      <c r="BY53" s="14"/>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0"/>
    </row>
    <row r="54" spans="1:138" ht="7.5" customHeight="1" x14ac:dyDescent="0.15">
      <c r="A54" s="10"/>
      <c r="B54" s="10"/>
      <c r="C54" s="10"/>
      <c r="D54" s="10"/>
      <c r="E54" s="10"/>
      <c r="F54" s="10"/>
      <c r="G54" s="10"/>
      <c r="H54" s="10"/>
      <c r="I54" s="13"/>
      <c r="J54" s="1035"/>
      <c r="K54" s="993"/>
      <c r="L54" s="993"/>
      <c r="M54" s="993"/>
      <c r="N54" s="993"/>
      <c r="O54" s="993"/>
      <c r="P54" s="993"/>
      <c r="Q54" s="993"/>
      <c r="R54" s="993"/>
      <c r="S54" s="993"/>
      <c r="T54" s="1018"/>
      <c r="U54" s="992"/>
      <c r="V54" s="993"/>
      <c r="W54" s="1032"/>
      <c r="X54" s="1032"/>
      <c r="Y54" s="1015"/>
      <c r="Z54" s="1015"/>
      <c r="AA54" s="1015"/>
      <c r="AB54" s="1015"/>
      <c r="AC54" s="1015"/>
      <c r="AD54" s="1015"/>
      <c r="AE54" s="1015"/>
      <c r="AF54" s="1015"/>
      <c r="AG54" s="1015"/>
      <c r="AH54" s="1015"/>
      <c r="AI54" s="1015"/>
      <c r="AJ54" s="1015"/>
      <c r="AK54" s="1015"/>
      <c r="AL54" s="1015"/>
      <c r="AM54" s="1016"/>
      <c r="AN54" s="992"/>
      <c r="AO54" s="993"/>
      <c r="AP54" s="1032"/>
      <c r="AQ54" s="1032"/>
      <c r="AR54" s="1015"/>
      <c r="AS54" s="1015"/>
      <c r="AT54" s="1015"/>
      <c r="AU54" s="1015"/>
      <c r="AV54" s="1015"/>
      <c r="AW54" s="1015"/>
      <c r="AX54" s="1015"/>
      <c r="AY54" s="1015"/>
      <c r="AZ54" s="1015"/>
      <c r="BA54" s="1015"/>
      <c r="BB54" s="1015"/>
      <c r="BC54" s="1015"/>
      <c r="BD54" s="1015"/>
      <c r="BE54" s="1015"/>
      <c r="BF54" s="1016"/>
      <c r="BG54" s="992"/>
      <c r="BH54" s="993"/>
      <c r="BI54" s="999"/>
      <c r="BJ54" s="999"/>
      <c r="BK54" s="999"/>
      <c r="BL54" s="1015"/>
      <c r="BM54" s="1015"/>
      <c r="BN54" s="1015"/>
      <c r="BO54" s="1015"/>
      <c r="BP54" s="1015"/>
      <c r="BQ54" s="1015"/>
      <c r="BR54" s="1015"/>
      <c r="BS54" s="1015"/>
      <c r="BT54" s="1015"/>
      <c r="BU54" s="1015"/>
      <c r="BV54" s="1015"/>
      <c r="BW54" s="1015"/>
      <c r="BX54" s="1114"/>
      <c r="BY54" s="14"/>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row>
    <row r="55" spans="1:138" ht="7.5" customHeight="1" x14ac:dyDescent="0.15">
      <c r="A55" s="10"/>
      <c r="B55" s="10"/>
      <c r="C55" s="10"/>
      <c r="D55" s="10"/>
      <c r="E55" s="10"/>
      <c r="F55" s="10"/>
      <c r="G55" s="10"/>
      <c r="H55" s="10"/>
      <c r="I55" s="13"/>
      <c r="J55" s="1035"/>
      <c r="K55" s="993"/>
      <c r="L55" s="993"/>
      <c r="M55" s="993"/>
      <c r="N55" s="993"/>
      <c r="O55" s="993"/>
      <c r="P55" s="993"/>
      <c r="Q55" s="993"/>
      <c r="R55" s="993"/>
      <c r="S55" s="993"/>
      <c r="T55" s="1018"/>
      <c r="U55" s="992" t="str">
        <f>IF(印刷データ!$N$33="井戸水のみ","○","")</f>
        <v/>
      </c>
      <c r="V55" s="993"/>
      <c r="W55" s="1032" t="s">
        <v>115</v>
      </c>
      <c r="X55" s="1032"/>
      <c r="Y55" s="1015" t="s">
        <v>116</v>
      </c>
      <c r="Z55" s="1015"/>
      <c r="AA55" s="1015"/>
      <c r="AB55" s="1015"/>
      <c r="AC55" s="1015"/>
      <c r="AD55" s="1015"/>
      <c r="AE55" s="1015"/>
      <c r="AF55" s="1015"/>
      <c r="AG55" s="1015"/>
      <c r="AH55" s="1015"/>
      <c r="AI55" s="1015"/>
      <c r="AJ55" s="1015"/>
      <c r="AK55" s="1015"/>
      <c r="AL55" s="1015"/>
      <c r="AM55" s="1016"/>
      <c r="AN55" s="992" t="str">
        <f>IF(印刷データ!$O$33="井戸水のみ","○","")</f>
        <v/>
      </c>
      <c r="AO55" s="993"/>
      <c r="AP55" s="1032" t="s">
        <v>115</v>
      </c>
      <c r="AQ55" s="1032"/>
      <c r="AR55" s="1015" t="s">
        <v>116</v>
      </c>
      <c r="AS55" s="1015"/>
      <c r="AT55" s="1015"/>
      <c r="AU55" s="1015"/>
      <c r="AV55" s="1015"/>
      <c r="AW55" s="1015"/>
      <c r="AX55" s="1015"/>
      <c r="AY55" s="1015"/>
      <c r="AZ55" s="1015"/>
      <c r="BA55" s="1015"/>
      <c r="BB55" s="1015"/>
      <c r="BC55" s="1015"/>
      <c r="BD55" s="1015"/>
      <c r="BE55" s="1015"/>
      <c r="BF55" s="1016"/>
      <c r="BG55" s="993" t="str">
        <f>IF(印刷データ!$P$33="メーター無（家事用）","○","")</f>
        <v/>
      </c>
      <c r="BH55" s="993"/>
      <c r="BI55" s="999" t="s">
        <v>248</v>
      </c>
      <c r="BJ55" s="999"/>
      <c r="BK55" s="999"/>
      <c r="BL55" s="1015" t="s">
        <v>117</v>
      </c>
      <c r="BM55" s="1015"/>
      <c r="BN55" s="1015"/>
      <c r="BO55" s="1015"/>
      <c r="BP55" s="1015"/>
      <c r="BQ55" s="1015"/>
      <c r="BR55" s="1015"/>
      <c r="BS55" s="1015"/>
      <c r="BT55" s="1015"/>
      <c r="BU55" s="1015"/>
      <c r="BV55" s="1015"/>
      <c r="BW55" s="1015"/>
      <c r="BX55" s="1114"/>
      <c r="BY55" s="14"/>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row>
    <row r="56" spans="1:138" ht="7.5" customHeight="1" x14ac:dyDescent="0.15">
      <c r="A56" s="10"/>
      <c r="B56" s="10"/>
      <c r="C56" s="10"/>
      <c r="D56" s="10"/>
      <c r="E56" s="10"/>
      <c r="F56" s="10"/>
      <c r="G56" s="10"/>
      <c r="H56" s="10"/>
      <c r="I56" s="13"/>
      <c r="J56" s="1035"/>
      <c r="K56" s="993"/>
      <c r="L56" s="993"/>
      <c r="M56" s="993"/>
      <c r="N56" s="993"/>
      <c r="O56" s="993"/>
      <c r="P56" s="993"/>
      <c r="Q56" s="993"/>
      <c r="R56" s="993"/>
      <c r="S56" s="993"/>
      <c r="T56" s="1018"/>
      <c r="U56" s="992"/>
      <c r="V56" s="993"/>
      <c r="W56" s="1032"/>
      <c r="X56" s="1032"/>
      <c r="Y56" s="1015"/>
      <c r="Z56" s="1015"/>
      <c r="AA56" s="1015"/>
      <c r="AB56" s="1015"/>
      <c r="AC56" s="1015"/>
      <c r="AD56" s="1015"/>
      <c r="AE56" s="1015"/>
      <c r="AF56" s="1015"/>
      <c r="AG56" s="1015"/>
      <c r="AH56" s="1015"/>
      <c r="AI56" s="1015"/>
      <c r="AJ56" s="1015"/>
      <c r="AK56" s="1015"/>
      <c r="AL56" s="1015"/>
      <c r="AM56" s="1016"/>
      <c r="AN56" s="992"/>
      <c r="AO56" s="993"/>
      <c r="AP56" s="1032"/>
      <c r="AQ56" s="1032"/>
      <c r="AR56" s="1015"/>
      <c r="AS56" s="1015"/>
      <c r="AT56" s="1015"/>
      <c r="AU56" s="1015"/>
      <c r="AV56" s="1015"/>
      <c r="AW56" s="1015"/>
      <c r="AX56" s="1015"/>
      <c r="AY56" s="1015"/>
      <c r="AZ56" s="1015"/>
      <c r="BA56" s="1015"/>
      <c r="BB56" s="1015"/>
      <c r="BC56" s="1015"/>
      <c r="BD56" s="1015"/>
      <c r="BE56" s="1015"/>
      <c r="BF56" s="1016"/>
      <c r="BG56" s="990"/>
      <c r="BH56" s="990"/>
      <c r="BI56" s="1178"/>
      <c r="BJ56" s="1178"/>
      <c r="BK56" s="1178"/>
      <c r="BL56" s="1054"/>
      <c r="BM56" s="1054"/>
      <c r="BN56" s="1054"/>
      <c r="BO56" s="1054"/>
      <c r="BP56" s="1054"/>
      <c r="BQ56" s="1054"/>
      <c r="BR56" s="1054"/>
      <c r="BS56" s="1054"/>
      <c r="BT56" s="1054"/>
      <c r="BU56" s="1054"/>
      <c r="BV56" s="1054"/>
      <c r="BW56" s="1054"/>
      <c r="BX56" s="1120"/>
      <c r="BY56" s="14"/>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row>
    <row r="57" spans="1:138" ht="7.5" customHeight="1" x14ac:dyDescent="0.15">
      <c r="A57" s="10"/>
      <c r="B57" s="10"/>
      <c r="C57" s="10"/>
      <c r="D57" s="10"/>
      <c r="E57" s="10"/>
      <c r="F57" s="10"/>
      <c r="G57" s="10"/>
      <c r="H57" s="10"/>
      <c r="I57" s="13"/>
      <c r="J57" s="1035"/>
      <c r="K57" s="993"/>
      <c r="L57" s="993"/>
      <c r="M57" s="993"/>
      <c r="N57" s="993"/>
      <c r="O57" s="993"/>
      <c r="P57" s="993"/>
      <c r="Q57" s="993"/>
      <c r="R57" s="993"/>
      <c r="S57" s="993"/>
      <c r="T57" s="1018"/>
      <c r="U57" s="992" t="str">
        <f>IF(印刷データ!$N$33="市水道・井戸水併用","○","")</f>
        <v/>
      </c>
      <c r="V57" s="993"/>
      <c r="W57" s="1032" t="s">
        <v>118</v>
      </c>
      <c r="X57" s="1032"/>
      <c r="Y57" s="1015" t="s">
        <v>119</v>
      </c>
      <c r="Z57" s="1015"/>
      <c r="AA57" s="1015"/>
      <c r="AB57" s="1015"/>
      <c r="AC57" s="1015"/>
      <c r="AD57" s="1015"/>
      <c r="AE57" s="1015"/>
      <c r="AF57" s="1015"/>
      <c r="AG57" s="1015"/>
      <c r="AH57" s="1015"/>
      <c r="AI57" s="1015"/>
      <c r="AJ57" s="1015"/>
      <c r="AK57" s="1015"/>
      <c r="AL57" s="1015"/>
      <c r="AM57" s="1016"/>
      <c r="AN57" s="992" t="str">
        <f>IF(印刷データ!$O$33="市水道・井戸水併用","○","")</f>
        <v/>
      </c>
      <c r="AO57" s="993"/>
      <c r="AP57" s="1032" t="s">
        <v>118</v>
      </c>
      <c r="AQ57" s="1032"/>
      <c r="AR57" s="1015" t="s">
        <v>119</v>
      </c>
      <c r="AS57" s="1015"/>
      <c r="AT57" s="1015"/>
      <c r="AU57" s="1015"/>
      <c r="AV57" s="1015"/>
      <c r="AW57" s="1015"/>
      <c r="AX57" s="1015"/>
      <c r="AY57" s="1015"/>
      <c r="AZ57" s="1015"/>
      <c r="BA57" s="1015"/>
      <c r="BB57" s="1015"/>
      <c r="BC57" s="1015"/>
      <c r="BD57" s="1015"/>
      <c r="BE57" s="1015"/>
      <c r="BF57" s="1016"/>
      <c r="BG57" s="1045" t="s">
        <v>120</v>
      </c>
      <c r="BH57" s="1046"/>
      <c r="BI57" s="1046"/>
      <c r="BJ57" s="1046"/>
      <c r="BK57" s="1046"/>
      <c r="BL57" s="1046"/>
      <c r="BM57" s="1046"/>
      <c r="BN57" s="1046"/>
      <c r="BO57" s="1047"/>
      <c r="BP57" s="991" t="str">
        <f>IF(印刷データ!$Q$33=0,"",印刷データ!$Q$33)</f>
        <v/>
      </c>
      <c r="BQ57" s="989"/>
      <c r="BR57" s="989"/>
      <c r="BS57" s="989"/>
      <c r="BT57" s="989"/>
      <c r="BU57" s="989"/>
      <c r="BV57" s="989" t="s">
        <v>121</v>
      </c>
      <c r="BW57" s="989"/>
      <c r="BX57" s="1098"/>
      <c r="BY57" s="14"/>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row>
    <row r="58" spans="1:138" ht="6.75" customHeight="1" x14ac:dyDescent="0.15">
      <c r="A58" s="10"/>
      <c r="B58" s="10"/>
      <c r="C58" s="10"/>
      <c r="D58" s="10"/>
      <c r="E58" s="10"/>
      <c r="F58" s="10"/>
      <c r="G58" s="10"/>
      <c r="H58" s="10"/>
      <c r="I58" s="13"/>
      <c r="J58" s="1035"/>
      <c r="K58" s="993"/>
      <c r="L58" s="993"/>
      <c r="M58" s="993"/>
      <c r="N58" s="993"/>
      <c r="O58" s="993"/>
      <c r="P58" s="993"/>
      <c r="Q58" s="993"/>
      <c r="R58" s="993"/>
      <c r="S58" s="993"/>
      <c r="T58" s="1018"/>
      <c r="U58" s="992"/>
      <c r="V58" s="993"/>
      <c r="W58" s="1032"/>
      <c r="X58" s="1032"/>
      <c r="Y58" s="1015"/>
      <c r="Z58" s="1015"/>
      <c r="AA58" s="1015"/>
      <c r="AB58" s="1015"/>
      <c r="AC58" s="1015"/>
      <c r="AD58" s="1015"/>
      <c r="AE58" s="1015"/>
      <c r="AF58" s="1015"/>
      <c r="AG58" s="1015"/>
      <c r="AH58" s="1015"/>
      <c r="AI58" s="1015"/>
      <c r="AJ58" s="1015"/>
      <c r="AK58" s="1015"/>
      <c r="AL58" s="1015"/>
      <c r="AM58" s="1016"/>
      <c r="AN58" s="992"/>
      <c r="AO58" s="993"/>
      <c r="AP58" s="1032"/>
      <c r="AQ58" s="1032"/>
      <c r="AR58" s="1015"/>
      <c r="AS58" s="1015"/>
      <c r="AT58" s="1015"/>
      <c r="AU58" s="1015"/>
      <c r="AV58" s="1015"/>
      <c r="AW58" s="1015"/>
      <c r="AX58" s="1015"/>
      <c r="AY58" s="1015"/>
      <c r="AZ58" s="1015"/>
      <c r="BA58" s="1015"/>
      <c r="BB58" s="1015"/>
      <c r="BC58" s="1015"/>
      <c r="BD58" s="1015"/>
      <c r="BE58" s="1015"/>
      <c r="BF58" s="1016"/>
      <c r="BG58" s="1048"/>
      <c r="BH58" s="1049"/>
      <c r="BI58" s="1049"/>
      <c r="BJ58" s="1049"/>
      <c r="BK58" s="1049"/>
      <c r="BL58" s="1049"/>
      <c r="BM58" s="1049"/>
      <c r="BN58" s="1049"/>
      <c r="BO58" s="1050"/>
      <c r="BP58" s="992"/>
      <c r="BQ58" s="993"/>
      <c r="BR58" s="993"/>
      <c r="BS58" s="993"/>
      <c r="BT58" s="993"/>
      <c r="BU58" s="993"/>
      <c r="BV58" s="993"/>
      <c r="BW58" s="993"/>
      <c r="BX58" s="1099"/>
      <c r="BY58" s="14"/>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row>
    <row r="59" spans="1:138" ht="6.75" customHeight="1" x14ac:dyDescent="0.15">
      <c r="A59" s="10"/>
      <c r="B59" s="10"/>
      <c r="C59" s="10"/>
      <c r="D59" s="10"/>
      <c r="E59" s="10"/>
      <c r="F59" s="10"/>
      <c r="G59" s="10"/>
      <c r="H59" s="10"/>
      <c r="I59" s="13"/>
      <c r="J59" s="1035"/>
      <c r="K59" s="993"/>
      <c r="L59" s="993"/>
      <c r="M59" s="993"/>
      <c r="N59" s="993"/>
      <c r="O59" s="993"/>
      <c r="P59" s="993"/>
      <c r="Q59" s="993"/>
      <c r="R59" s="993"/>
      <c r="S59" s="993"/>
      <c r="T59" s="1018"/>
      <c r="U59" s="992" t="str">
        <f>IF(印刷データ!$N$33="その他","○","")</f>
        <v/>
      </c>
      <c r="V59" s="993"/>
      <c r="W59" s="1032" t="s">
        <v>122</v>
      </c>
      <c r="X59" s="1032"/>
      <c r="Y59" s="1029" t="s">
        <v>268</v>
      </c>
      <c r="Z59" s="1029"/>
      <c r="AA59" s="1029"/>
      <c r="AB59" s="1029"/>
      <c r="AC59" s="1029"/>
      <c r="AD59" s="993"/>
      <c r="AE59" s="993"/>
      <c r="AF59" s="993"/>
      <c r="AG59" s="993"/>
      <c r="AH59" s="993"/>
      <c r="AI59" s="993"/>
      <c r="AJ59" s="993"/>
      <c r="AK59" s="993"/>
      <c r="AL59" s="993"/>
      <c r="AM59" s="1018" t="s">
        <v>263</v>
      </c>
      <c r="AN59" s="992" t="str">
        <f>IF(印刷データ!$O$33="その他","○","")</f>
        <v/>
      </c>
      <c r="AO59" s="993"/>
      <c r="AP59" s="1032" t="s">
        <v>122</v>
      </c>
      <c r="AQ59" s="1032"/>
      <c r="AR59" s="1029" t="s">
        <v>268</v>
      </c>
      <c r="AS59" s="1029"/>
      <c r="AT59" s="1029"/>
      <c r="AU59" s="1029"/>
      <c r="AV59" s="1029"/>
      <c r="AW59" s="993"/>
      <c r="AX59" s="993"/>
      <c r="AY59" s="993"/>
      <c r="AZ59" s="993"/>
      <c r="BA59" s="993"/>
      <c r="BB59" s="993"/>
      <c r="BC59" s="993"/>
      <c r="BD59" s="993"/>
      <c r="BE59" s="993"/>
      <c r="BF59" s="1018" t="s">
        <v>269</v>
      </c>
      <c r="BG59" s="1048"/>
      <c r="BH59" s="1049"/>
      <c r="BI59" s="1049"/>
      <c r="BJ59" s="1049"/>
      <c r="BK59" s="1049"/>
      <c r="BL59" s="1049"/>
      <c r="BM59" s="1049"/>
      <c r="BN59" s="1049"/>
      <c r="BO59" s="1050"/>
      <c r="BP59" s="992"/>
      <c r="BQ59" s="993"/>
      <c r="BR59" s="993"/>
      <c r="BS59" s="993"/>
      <c r="BT59" s="993"/>
      <c r="BU59" s="993"/>
      <c r="BV59" s="993"/>
      <c r="BW59" s="993"/>
      <c r="BX59" s="1099"/>
      <c r="BY59" s="14"/>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row>
    <row r="60" spans="1:138" ht="6.75" customHeight="1" x14ac:dyDescent="0.15">
      <c r="A60" s="10"/>
      <c r="B60" s="10"/>
      <c r="C60" s="10"/>
      <c r="D60" s="10"/>
      <c r="E60" s="10"/>
      <c r="F60" s="10"/>
      <c r="G60" s="10"/>
      <c r="H60" s="10"/>
      <c r="I60" s="13"/>
      <c r="J60" s="1035"/>
      <c r="K60" s="993"/>
      <c r="L60" s="993"/>
      <c r="M60" s="993"/>
      <c r="N60" s="993"/>
      <c r="O60" s="993"/>
      <c r="P60" s="993"/>
      <c r="Q60" s="993"/>
      <c r="R60" s="993"/>
      <c r="S60" s="993"/>
      <c r="T60" s="1018"/>
      <c r="U60" s="992"/>
      <c r="V60" s="993"/>
      <c r="W60" s="1032"/>
      <c r="X60" s="1032"/>
      <c r="Y60" s="1029"/>
      <c r="Z60" s="1029"/>
      <c r="AA60" s="1029"/>
      <c r="AB60" s="1029"/>
      <c r="AC60" s="1029"/>
      <c r="AD60" s="993"/>
      <c r="AE60" s="993"/>
      <c r="AF60" s="993"/>
      <c r="AG60" s="993"/>
      <c r="AH60" s="993"/>
      <c r="AI60" s="993"/>
      <c r="AJ60" s="993"/>
      <c r="AK60" s="993"/>
      <c r="AL60" s="993"/>
      <c r="AM60" s="1018"/>
      <c r="AN60" s="992"/>
      <c r="AO60" s="993"/>
      <c r="AP60" s="1032"/>
      <c r="AQ60" s="1032"/>
      <c r="AR60" s="1029"/>
      <c r="AS60" s="1029"/>
      <c r="AT60" s="1029"/>
      <c r="AU60" s="1029"/>
      <c r="AV60" s="1029"/>
      <c r="AW60" s="993"/>
      <c r="AX60" s="993"/>
      <c r="AY60" s="993"/>
      <c r="AZ60" s="993"/>
      <c r="BA60" s="993"/>
      <c r="BB60" s="993"/>
      <c r="BC60" s="993"/>
      <c r="BD60" s="993"/>
      <c r="BE60" s="993"/>
      <c r="BF60" s="1018"/>
      <c r="BG60" s="1048"/>
      <c r="BH60" s="1049"/>
      <c r="BI60" s="1049"/>
      <c r="BJ60" s="1049"/>
      <c r="BK60" s="1049"/>
      <c r="BL60" s="1049"/>
      <c r="BM60" s="1049"/>
      <c r="BN60" s="1049"/>
      <c r="BO60" s="1050"/>
      <c r="BP60" s="992"/>
      <c r="BQ60" s="993"/>
      <c r="BR60" s="993"/>
      <c r="BS60" s="993"/>
      <c r="BT60" s="993"/>
      <c r="BU60" s="993"/>
      <c r="BV60" s="993"/>
      <c r="BW60" s="993"/>
      <c r="BX60" s="1099"/>
      <c r="BY60" s="14"/>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row>
    <row r="61" spans="1:138" ht="6.75" customHeight="1" x14ac:dyDescent="0.15">
      <c r="A61" s="10"/>
      <c r="B61" s="10"/>
      <c r="C61" s="10"/>
      <c r="D61" s="10"/>
      <c r="E61" s="10"/>
      <c r="F61" s="10"/>
      <c r="G61" s="10"/>
      <c r="H61" s="10"/>
      <c r="I61" s="13"/>
      <c r="J61" s="1035"/>
      <c r="K61" s="993"/>
      <c r="L61" s="993"/>
      <c r="M61" s="993"/>
      <c r="N61" s="993"/>
      <c r="O61" s="993"/>
      <c r="P61" s="993"/>
      <c r="Q61" s="993"/>
      <c r="R61" s="993"/>
      <c r="S61" s="993"/>
      <c r="T61" s="1018"/>
      <c r="U61" s="992" t="str">
        <f>IF(印刷データ!$N$33="建築物新築","○","")</f>
        <v/>
      </c>
      <c r="V61" s="993"/>
      <c r="W61" s="1032" t="s">
        <v>315</v>
      </c>
      <c r="X61" s="1032"/>
      <c r="Y61" s="1029" t="s">
        <v>316</v>
      </c>
      <c r="Z61" s="1029"/>
      <c r="AA61" s="1029"/>
      <c r="AB61" s="1029"/>
      <c r="AC61" s="1029"/>
      <c r="AD61" s="1029"/>
      <c r="AE61" s="1029"/>
      <c r="AF61" s="1029"/>
      <c r="AG61" s="1029"/>
      <c r="AH61" s="1029"/>
      <c r="AI61" s="1029"/>
      <c r="AJ61" s="1029"/>
      <c r="AK61" s="1029"/>
      <c r="AL61" s="1029"/>
      <c r="AM61" s="1090"/>
      <c r="AN61" s="992"/>
      <c r="AO61" s="993"/>
      <c r="AP61" s="993"/>
      <c r="AQ61" s="993"/>
      <c r="AR61" s="993"/>
      <c r="AS61" s="993"/>
      <c r="AT61" s="993"/>
      <c r="AU61" s="993"/>
      <c r="AV61" s="993"/>
      <c r="AW61" s="993"/>
      <c r="AX61" s="993"/>
      <c r="AY61" s="993"/>
      <c r="AZ61" s="993"/>
      <c r="BA61" s="993"/>
      <c r="BB61" s="993"/>
      <c r="BC61" s="993"/>
      <c r="BD61" s="993"/>
      <c r="BE61" s="993"/>
      <c r="BF61" s="1018"/>
      <c r="BG61" s="1048"/>
      <c r="BH61" s="1049"/>
      <c r="BI61" s="1049"/>
      <c r="BJ61" s="1049"/>
      <c r="BK61" s="1049"/>
      <c r="BL61" s="1049"/>
      <c r="BM61" s="1049"/>
      <c r="BN61" s="1049"/>
      <c r="BO61" s="1050"/>
      <c r="BP61" s="992"/>
      <c r="BQ61" s="993"/>
      <c r="BR61" s="993"/>
      <c r="BS61" s="993"/>
      <c r="BT61" s="993"/>
      <c r="BU61" s="993"/>
      <c r="BV61" s="993"/>
      <c r="BW61" s="993"/>
      <c r="BX61" s="1099"/>
      <c r="BY61" s="14"/>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row>
    <row r="62" spans="1:138" ht="6.75" customHeight="1" x14ac:dyDescent="0.15">
      <c r="A62" s="10"/>
      <c r="B62" s="10"/>
      <c r="C62" s="10"/>
      <c r="D62" s="10"/>
      <c r="E62" s="10"/>
      <c r="F62" s="10"/>
      <c r="G62" s="10"/>
      <c r="H62" s="10"/>
      <c r="I62" s="13"/>
      <c r="J62" s="1036"/>
      <c r="K62" s="990"/>
      <c r="L62" s="990"/>
      <c r="M62" s="990"/>
      <c r="N62" s="990"/>
      <c r="O62" s="990"/>
      <c r="P62" s="990"/>
      <c r="Q62" s="990"/>
      <c r="R62" s="990"/>
      <c r="S62" s="990"/>
      <c r="T62" s="1020"/>
      <c r="U62" s="992"/>
      <c r="V62" s="993"/>
      <c r="W62" s="1044"/>
      <c r="X62" s="1044"/>
      <c r="Y62" s="1091"/>
      <c r="Z62" s="1091"/>
      <c r="AA62" s="1091"/>
      <c r="AB62" s="1091"/>
      <c r="AC62" s="1091"/>
      <c r="AD62" s="1091"/>
      <c r="AE62" s="1091"/>
      <c r="AF62" s="1091"/>
      <c r="AG62" s="1091"/>
      <c r="AH62" s="1091"/>
      <c r="AI62" s="1091"/>
      <c r="AJ62" s="1091"/>
      <c r="AK62" s="1091"/>
      <c r="AL62" s="1091"/>
      <c r="AM62" s="1092"/>
      <c r="AN62" s="1086"/>
      <c r="AO62" s="990"/>
      <c r="AP62" s="990"/>
      <c r="AQ62" s="990"/>
      <c r="AR62" s="990"/>
      <c r="AS62" s="990"/>
      <c r="AT62" s="990"/>
      <c r="AU62" s="990"/>
      <c r="AV62" s="990"/>
      <c r="AW62" s="990"/>
      <c r="AX62" s="990"/>
      <c r="AY62" s="990"/>
      <c r="AZ62" s="990"/>
      <c r="BA62" s="990"/>
      <c r="BB62" s="990"/>
      <c r="BC62" s="990"/>
      <c r="BD62" s="990"/>
      <c r="BE62" s="990"/>
      <c r="BF62" s="1020"/>
      <c r="BG62" s="1051"/>
      <c r="BH62" s="1052"/>
      <c r="BI62" s="1052"/>
      <c r="BJ62" s="1052"/>
      <c r="BK62" s="1052"/>
      <c r="BL62" s="1052"/>
      <c r="BM62" s="1052"/>
      <c r="BN62" s="1052"/>
      <c r="BO62" s="1053"/>
      <c r="BP62" s="1086"/>
      <c r="BQ62" s="990"/>
      <c r="BR62" s="990"/>
      <c r="BS62" s="990"/>
      <c r="BT62" s="990"/>
      <c r="BU62" s="990"/>
      <c r="BV62" s="990"/>
      <c r="BW62" s="990"/>
      <c r="BX62" s="1100"/>
      <c r="BY62" s="14"/>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row>
    <row r="63" spans="1:138" ht="7.5" customHeight="1" x14ac:dyDescent="0.15">
      <c r="A63" s="10"/>
      <c r="B63" s="10"/>
      <c r="C63" s="10"/>
      <c r="D63" s="10"/>
      <c r="E63" s="10"/>
      <c r="F63" s="10"/>
      <c r="G63" s="10"/>
      <c r="H63" s="10"/>
      <c r="I63" s="13"/>
      <c r="J63" s="1087" t="s">
        <v>179</v>
      </c>
      <c r="K63" s="989"/>
      <c r="L63" s="989"/>
      <c r="M63" s="989"/>
      <c r="N63" s="989"/>
      <c r="O63" s="989"/>
      <c r="P63" s="989"/>
      <c r="Q63" s="989"/>
      <c r="R63" s="989"/>
      <c r="S63" s="989"/>
      <c r="T63" s="1034"/>
      <c r="U63" s="991" t="s">
        <v>124</v>
      </c>
      <c r="V63" s="989"/>
      <c r="W63" s="989"/>
      <c r="X63" s="989"/>
      <c r="Y63" s="989"/>
      <c r="Z63" s="989"/>
      <c r="AA63" s="989"/>
      <c r="AB63" s="989"/>
      <c r="AC63" s="989"/>
      <c r="AD63" s="989"/>
      <c r="AE63" s="989"/>
      <c r="AF63" s="989"/>
      <c r="AG63" s="989"/>
      <c r="AH63" s="989"/>
      <c r="AI63" s="989"/>
      <c r="AJ63" s="989"/>
      <c r="AK63" s="989"/>
      <c r="AL63" s="989"/>
      <c r="AM63" s="1034"/>
      <c r="AN63" s="1045" t="s">
        <v>125</v>
      </c>
      <c r="AO63" s="1046"/>
      <c r="AP63" s="1046"/>
      <c r="AQ63" s="1046"/>
      <c r="AR63" s="1046"/>
      <c r="AS63" s="1046"/>
      <c r="AT63" s="1046"/>
      <c r="AU63" s="1046"/>
      <c r="AV63" s="1046"/>
      <c r="AW63" s="1046"/>
      <c r="AX63" s="1046"/>
      <c r="AY63" s="1046"/>
      <c r="AZ63" s="1046"/>
      <c r="BA63" s="1046"/>
      <c r="BB63" s="1046"/>
      <c r="BC63" s="1046"/>
      <c r="BD63" s="1046"/>
      <c r="BE63" s="1046"/>
      <c r="BF63" s="1047"/>
      <c r="BG63" s="1045" t="s">
        <v>126</v>
      </c>
      <c r="BH63" s="1046"/>
      <c r="BI63" s="1046"/>
      <c r="BJ63" s="1046"/>
      <c r="BK63" s="1046"/>
      <c r="BL63" s="1046"/>
      <c r="BM63" s="1046"/>
      <c r="BN63" s="1046"/>
      <c r="BO63" s="1047"/>
      <c r="BP63" s="1021" t="s">
        <v>127</v>
      </c>
      <c r="BQ63" s="985"/>
      <c r="BR63" s="985"/>
      <c r="BS63" s="985"/>
      <c r="BT63" s="985"/>
      <c r="BU63" s="985"/>
      <c r="BV63" s="985"/>
      <c r="BW63" s="985"/>
      <c r="BX63" s="986"/>
      <c r="BY63" s="14"/>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row>
    <row r="64" spans="1:138" ht="7.5" customHeight="1" x14ac:dyDescent="0.15">
      <c r="A64" s="10"/>
      <c r="B64" s="10"/>
      <c r="C64" s="10"/>
      <c r="D64" s="10"/>
      <c r="E64" s="10"/>
      <c r="F64" s="10"/>
      <c r="G64" s="10"/>
      <c r="H64" s="10"/>
      <c r="I64" s="13"/>
      <c r="J64" s="1035"/>
      <c r="K64" s="993"/>
      <c r="L64" s="993"/>
      <c r="M64" s="993"/>
      <c r="N64" s="993"/>
      <c r="O64" s="993"/>
      <c r="P64" s="993"/>
      <c r="Q64" s="993"/>
      <c r="R64" s="993"/>
      <c r="S64" s="993"/>
      <c r="T64" s="1018"/>
      <c r="U64" s="992"/>
      <c r="V64" s="993"/>
      <c r="W64" s="993"/>
      <c r="X64" s="993"/>
      <c r="Y64" s="993"/>
      <c r="Z64" s="993"/>
      <c r="AA64" s="993"/>
      <c r="AB64" s="993"/>
      <c r="AC64" s="993"/>
      <c r="AD64" s="993"/>
      <c r="AE64" s="993"/>
      <c r="AF64" s="993"/>
      <c r="AG64" s="993"/>
      <c r="AH64" s="993"/>
      <c r="AI64" s="993"/>
      <c r="AJ64" s="993"/>
      <c r="AK64" s="993"/>
      <c r="AL64" s="993"/>
      <c r="AM64" s="1018"/>
      <c r="AN64" s="1048"/>
      <c r="AO64" s="1049"/>
      <c r="AP64" s="1049"/>
      <c r="AQ64" s="1049"/>
      <c r="AR64" s="1049"/>
      <c r="AS64" s="1049"/>
      <c r="AT64" s="1049"/>
      <c r="AU64" s="1049"/>
      <c r="AV64" s="1049"/>
      <c r="AW64" s="1049"/>
      <c r="AX64" s="1049"/>
      <c r="AY64" s="1049"/>
      <c r="AZ64" s="1049"/>
      <c r="BA64" s="1049"/>
      <c r="BB64" s="1049"/>
      <c r="BC64" s="1049"/>
      <c r="BD64" s="1049"/>
      <c r="BE64" s="1049"/>
      <c r="BF64" s="1050"/>
      <c r="BG64" s="1048"/>
      <c r="BH64" s="1049"/>
      <c r="BI64" s="1049"/>
      <c r="BJ64" s="1049"/>
      <c r="BK64" s="1049"/>
      <c r="BL64" s="1049"/>
      <c r="BM64" s="1049"/>
      <c r="BN64" s="1049"/>
      <c r="BO64" s="1050"/>
      <c r="BP64" s="1022"/>
      <c r="BQ64" s="1017"/>
      <c r="BR64" s="1017"/>
      <c r="BS64" s="1017"/>
      <c r="BT64" s="1017"/>
      <c r="BU64" s="1017"/>
      <c r="BV64" s="1017"/>
      <c r="BW64" s="1017"/>
      <c r="BX64" s="1101"/>
      <c r="BY64" s="14"/>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row>
    <row r="65" spans="1:138" ht="7.5" customHeight="1" x14ac:dyDescent="0.15">
      <c r="A65" s="10"/>
      <c r="B65" s="10"/>
      <c r="C65" s="10"/>
      <c r="D65" s="10"/>
      <c r="E65" s="10"/>
      <c r="F65" s="10"/>
      <c r="G65" s="10"/>
      <c r="H65" s="10"/>
      <c r="I65" s="13"/>
      <c r="J65" s="1035"/>
      <c r="K65" s="993"/>
      <c r="L65" s="993"/>
      <c r="M65" s="993"/>
      <c r="N65" s="993"/>
      <c r="O65" s="993"/>
      <c r="P65" s="993"/>
      <c r="Q65" s="993"/>
      <c r="R65" s="993"/>
      <c r="S65" s="993"/>
      <c r="T65" s="1018"/>
      <c r="U65" s="1086"/>
      <c r="V65" s="990"/>
      <c r="W65" s="990"/>
      <c r="X65" s="990"/>
      <c r="Y65" s="990"/>
      <c r="Z65" s="990"/>
      <c r="AA65" s="990"/>
      <c r="AB65" s="990"/>
      <c r="AC65" s="990"/>
      <c r="AD65" s="990"/>
      <c r="AE65" s="990"/>
      <c r="AF65" s="990"/>
      <c r="AG65" s="990"/>
      <c r="AH65" s="990"/>
      <c r="AI65" s="990"/>
      <c r="AJ65" s="990"/>
      <c r="AK65" s="990"/>
      <c r="AL65" s="990"/>
      <c r="AM65" s="1020"/>
      <c r="AN65" s="1051"/>
      <c r="AO65" s="1052"/>
      <c r="AP65" s="1052"/>
      <c r="AQ65" s="1052"/>
      <c r="AR65" s="1052"/>
      <c r="AS65" s="1052"/>
      <c r="AT65" s="1052"/>
      <c r="AU65" s="1052"/>
      <c r="AV65" s="1052"/>
      <c r="AW65" s="1052"/>
      <c r="AX65" s="1052"/>
      <c r="AY65" s="1052"/>
      <c r="AZ65" s="1052"/>
      <c r="BA65" s="1052"/>
      <c r="BB65" s="1052"/>
      <c r="BC65" s="1052"/>
      <c r="BD65" s="1052"/>
      <c r="BE65" s="1052"/>
      <c r="BF65" s="1053"/>
      <c r="BG65" s="1051"/>
      <c r="BH65" s="1052"/>
      <c r="BI65" s="1052"/>
      <c r="BJ65" s="1052"/>
      <c r="BK65" s="1052"/>
      <c r="BL65" s="1052"/>
      <c r="BM65" s="1052"/>
      <c r="BN65" s="1052"/>
      <c r="BO65" s="1053"/>
      <c r="BP65" s="1024"/>
      <c r="BQ65" s="987"/>
      <c r="BR65" s="987"/>
      <c r="BS65" s="987"/>
      <c r="BT65" s="987"/>
      <c r="BU65" s="987"/>
      <c r="BV65" s="987"/>
      <c r="BW65" s="987"/>
      <c r="BX65" s="988"/>
      <c r="BY65" s="14"/>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row>
    <row r="66" spans="1:138" ht="7.5" customHeight="1" x14ac:dyDescent="0.15">
      <c r="A66" s="10"/>
      <c r="B66" s="10"/>
      <c r="C66" s="10"/>
      <c r="D66" s="10"/>
      <c r="E66" s="10"/>
      <c r="F66" s="10"/>
      <c r="G66" s="10"/>
      <c r="H66" s="10"/>
      <c r="I66" s="13"/>
      <c r="J66" s="1035"/>
      <c r="K66" s="993"/>
      <c r="L66" s="993"/>
      <c r="M66" s="993"/>
      <c r="N66" s="993"/>
      <c r="O66" s="993"/>
      <c r="P66" s="993"/>
      <c r="Q66" s="993"/>
      <c r="R66" s="993"/>
      <c r="S66" s="993"/>
      <c r="T66" s="1018"/>
      <c r="U66" s="1041" t="s">
        <v>249</v>
      </c>
      <c r="V66" s="1042"/>
      <c r="W66" s="1042"/>
      <c r="X66" s="989" t="str">
        <f>IF(印刷データ!$S$33=0,"",印刷データ!$S$33)</f>
        <v/>
      </c>
      <c r="Y66" s="989"/>
      <c r="Z66" s="989"/>
      <c r="AA66" s="989"/>
      <c r="AB66" s="989"/>
      <c r="AC66" s="989"/>
      <c r="AD66" s="989"/>
      <c r="AE66" s="989"/>
      <c r="AF66" s="989"/>
      <c r="AG66" s="989"/>
      <c r="AH66" s="989"/>
      <c r="AI66" s="989"/>
      <c r="AJ66" s="989"/>
      <c r="AK66" s="989"/>
      <c r="AL66" s="989"/>
      <c r="AM66" s="1034"/>
      <c r="AN66" s="1021" t="str">
        <f>IF(印刷データ!$T$33=0,"",印刷データ!$T$33)</f>
        <v/>
      </c>
      <c r="AO66" s="985"/>
      <c r="AP66" s="985"/>
      <c r="AQ66" s="985"/>
      <c r="AR66" s="985"/>
      <c r="AS66" s="985"/>
      <c r="AT66" s="985"/>
      <c r="AU66" s="985"/>
      <c r="AV66" s="985"/>
      <c r="AW66" s="985"/>
      <c r="AX66" s="985"/>
      <c r="AY66" s="985"/>
      <c r="AZ66" s="985"/>
      <c r="BA66" s="985"/>
      <c r="BB66" s="985"/>
      <c r="BC66" s="985"/>
      <c r="BD66" s="985"/>
      <c r="BE66" s="985"/>
      <c r="BF66" s="1003"/>
      <c r="BG66" s="1021" t="str">
        <f>IF(印刷データ!$U$33=0,"",印刷データ!$U$33)</f>
        <v/>
      </c>
      <c r="BH66" s="985"/>
      <c r="BI66" s="985"/>
      <c r="BJ66" s="985"/>
      <c r="BK66" s="985"/>
      <c r="BL66" s="985"/>
      <c r="BM66" s="985"/>
      <c r="BN66" s="985"/>
      <c r="BO66" s="1003"/>
      <c r="BP66" s="1021" t="str">
        <f>IF(印刷データ!$V$33="有","○","")</f>
        <v/>
      </c>
      <c r="BQ66" s="985"/>
      <c r="BR66" s="985" t="s">
        <v>168</v>
      </c>
      <c r="BS66" s="985"/>
      <c r="BT66" s="985" t="s">
        <v>245</v>
      </c>
      <c r="BU66" s="985" t="str">
        <f>IF(印刷データ!$V$33="無","○","")</f>
        <v/>
      </c>
      <c r="BV66" s="985"/>
      <c r="BW66" s="985" t="s">
        <v>169</v>
      </c>
      <c r="BX66" s="986"/>
      <c r="BY66" s="14"/>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row>
    <row r="67" spans="1:138" ht="7.5" customHeight="1" x14ac:dyDescent="0.15">
      <c r="A67" s="10"/>
      <c r="B67" s="10"/>
      <c r="C67" s="10"/>
      <c r="D67" s="10"/>
      <c r="E67" s="10"/>
      <c r="F67" s="10"/>
      <c r="G67" s="10"/>
      <c r="H67" s="10"/>
      <c r="I67" s="13"/>
      <c r="J67" s="1035"/>
      <c r="K67" s="993"/>
      <c r="L67" s="993"/>
      <c r="M67" s="993"/>
      <c r="N67" s="993"/>
      <c r="O67" s="993"/>
      <c r="P67" s="993"/>
      <c r="Q67" s="993"/>
      <c r="R67" s="993"/>
      <c r="S67" s="993"/>
      <c r="T67" s="1018"/>
      <c r="U67" s="1043"/>
      <c r="V67" s="1044"/>
      <c r="W67" s="1044"/>
      <c r="X67" s="990"/>
      <c r="Y67" s="990"/>
      <c r="Z67" s="990"/>
      <c r="AA67" s="990"/>
      <c r="AB67" s="990"/>
      <c r="AC67" s="990"/>
      <c r="AD67" s="990"/>
      <c r="AE67" s="990"/>
      <c r="AF67" s="990"/>
      <c r="AG67" s="990"/>
      <c r="AH67" s="990"/>
      <c r="AI67" s="990"/>
      <c r="AJ67" s="990"/>
      <c r="AK67" s="990"/>
      <c r="AL67" s="990"/>
      <c r="AM67" s="1020"/>
      <c r="AN67" s="1024"/>
      <c r="AO67" s="987"/>
      <c r="AP67" s="987"/>
      <c r="AQ67" s="987"/>
      <c r="AR67" s="987"/>
      <c r="AS67" s="987"/>
      <c r="AT67" s="987"/>
      <c r="AU67" s="987"/>
      <c r="AV67" s="987"/>
      <c r="AW67" s="987"/>
      <c r="AX67" s="987"/>
      <c r="AY67" s="987"/>
      <c r="AZ67" s="987"/>
      <c r="BA67" s="987"/>
      <c r="BB67" s="987"/>
      <c r="BC67" s="987"/>
      <c r="BD67" s="987"/>
      <c r="BE67" s="987"/>
      <c r="BF67" s="1025"/>
      <c r="BG67" s="1024"/>
      <c r="BH67" s="987"/>
      <c r="BI67" s="987"/>
      <c r="BJ67" s="987"/>
      <c r="BK67" s="987"/>
      <c r="BL67" s="987"/>
      <c r="BM67" s="987"/>
      <c r="BN67" s="987"/>
      <c r="BO67" s="1025"/>
      <c r="BP67" s="1024"/>
      <c r="BQ67" s="987"/>
      <c r="BR67" s="987"/>
      <c r="BS67" s="987"/>
      <c r="BT67" s="987"/>
      <c r="BU67" s="987"/>
      <c r="BV67" s="987"/>
      <c r="BW67" s="987"/>
      <c r="BX67" s="988"/>
      <c r="BY67" s="14"/>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row>
    <row r="68" spans="1:138" ht="7.5" customHeight="1" x14ac:dyDescent="0.15">
      <c r="A68" s="10"/>
      <c r="B68" s="10"/>
      <c r="C68" s="10"/>
      <c r="D68" s="10"/>
      <c r="E68" s="10"/>
      <c r="F68" s="10"/>
      <c r="G68" s="10"/>
      <c r="H68" s="10"/>
      <c r="I68" s="13"/>
      <c r="J68" s="1035"/>
      <c r="K68" s="993"/>
      <c r="L68" s="993"/>
      <c r="M68" s="993"/>
      <c r="N68" s="993"/>
      <c r="O68" s="993"/>
      <c r="P68" s="993"/>
      <c r="Q68" s="993"/>
      <c r="R68" s="993"/>
      <c r="S68" s="993"/>
      <c r="T68" s="1018"/>
      <c r="U68" s="1041" t="s">
        <v>250</v>
      </c>
      <c r="V68" s="1042"/>
      <c r="W68" s="1042"/>
      <c r="X68" s="989" t="str">
        <f>IF(印刷データ!$W$33=0,"",印刷データ!$W$33)</f>
        <v/>
      </c>
      <c r="Y68" s="989"/>
      <c r="Z68" s="989"/>
      <c r="AA68" s="989"/>
      <c r="AB68" s="989"/>
      <c r="AC68" s="989"/>
      <c r="AD68" s="989"/>
      <c r="AE68" s="989"/>
      <c r="AF68" s="989"/>
      <c r="AG68" s="989"/>
      <c r="AH68" s="989"/>
      <c r="AI68" s="989"/>
      <c r="AJ68" s="989"/>
      <c r="AK68" s="989"/>
      <c r="AL68" s="989"/>
      <c r="AM68" s="1034"/>
      <c r="AN68" s="1021" t="str">
        <f>IF(印刷データ!$X$33=0,"",印刷データ!$X$33)</f>
        <v/>
      </c>
      <c r="AO68" s="985"/>
      <c r="AP68" s="985"/>
      <c r="AQ68" s="985"/>
      <c r="AR68" s="985"/>
      <c r="AS68" s="985"/>
      <c r="AT68" s="985"/>
      <c r="AU68" s="985"/>
      <c r="AV68" s="985"/>
      <c r="AW68" s="985"/>
      <c r="AX68" s="985"/>
      <c r="AY68" s="985"/>
      <c r="AZ68" s="985"/>
      <c r="BA68" s="985"/>
      <c r="BB68" s="985"/>
      <c r="BC68" s="985"/>
      <c r="BD68" s="985"/>
      <c r="BE68" s="985"/>
      <c r="BF68" s="1003"/>
      <c r="BG68" s="1021" t="str">
        <f>IF(印刷データ!$Y$33=0,"",印刷データ!$Y$33)</f>
        <v/>
      </c>
      <c r="BH68" s="985"/>
      <c r="BI68" s="985"/>
      <c r="BJ68" s="985"/>
      <c r="BK68" s="985"/>
      <c r="BL68" s="985"/>
      <c r="BM68" s="985"/>
      <c r="BN68" s="985"/>
      <c r="BO68" s="1003"/>
      <c r="BP68" s="1021" t="str">
        <f>IF(印刷データ!$Z$33="有","○","")</f>
        <v/>
      </c>
      <c r="BQ68" s="985"/>
      <c r="BR68" s="985" t="s">
        <v>168</v>
      </c>
      <c r="BS68" s="985"/>
      <c r="BT68" s="985" t="s">
        <v>245</v>
      </c>
      <c r="BU68" s="985" t="str">
        <f>IF(印刷データ!$Z$33="無","○","")</f>
        <v/>
      </c>
      <c r="BV68" s="985"/>
      <c r="BW68" s="985" t="s">
        <v>169</v>
      </c>
      <c r="BX68" s="986"/>
      <c r="BY68" s="14"/>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row>
    <row r="69" spans="1:138" ht="7.5" customHeight="1" x14ac:dyDescent="0.15">
      <c r="A69" s="10"/>
      <c r="B69" s="10"/>
      <c r="C69" s="10"/>
      <c r="D69" s="10"/>
      <c r="E69" s="10"/>
      <c r="F69" s="10"/>
      <c r="G69" s="10"/>
      <c r="H69" s="10"/>
      <c r="I69" s="13"/>
      <c r="J69" s="1035"/>
      <c r="K69" s="993"/>
      <c r="L69" s="993"/>
      <c r="M69" s="993"/>
      <c r="N69" s="993"/>
      <c r="O69" s="993"/>
      <c r="P69" s="993"/>
      <c r="Q69" s="993"/>
      <c r="R69" s="993"/>
      <c r="S69" s="993"/>
      <c r="T69" s="1018"/>
      <c r="U69" s="1043"/>
      <c r="V69" s="1044"/>
      <c r="W69" s="1044"/>
      <c r="X69" s="990"/>
      <c r="Y69" s="990"/>
      <c r="Z69" s="990"/>
      <c r="AA69" s="990"/>
      <c r="AB69" s="990"/>
      <c r="AC69" s="990"/>
      <c r="AD69" s="990"/>
      <c r="AE69" s="990"/>
      <c r="AF69" s="990"/>
      <c r="AG69" s="990"/>
      <c r="AH69" s="990"/>
      <c r="AI69" s="990"/>
      <c r="AJ69" s="990"/>
      <c r="AK69" s="990"/>
      <c r="AL69" s="990"/>
      <c r="AM69" s="1020"/>
      <c r="AN69" s="1024"/>
      <c r="AO69" s="987"/>
      <c r="AP69" s="987"/>
      <c r="AQ69" s="987"/>
      <c r="AR69" s="987"/>
      <c r="AS69" s="987"/>
      <c r="AT69" s="987"/>
      <c r="AU69" s="987"/>
      <c r="AV69" s="987"/>
      <c r="AW69" s="987"/>
      <c r="AX69" s="987"/>
      <c r="AY69" s="987"/>
      <c r="AZ69" s="987"/>
      <c r="BA69" s="987"/>
      <c r="BB69" s="987"/>
      <c r="BC69" s="987"/>
      <c r="BD69" s="987"/>
      <c r="BE69" s="987"/>
      <c r="BF69" s="1025"/>
      <c r="BG69" s="1024"/>
      <c r="BH69" s="987"/>
      <c r="BI69" s="987"/>
      <c r="BJ69" s="987"/>
      <c r="BK69" s="987"/>
      <c r="BL69" s="987"/>
      <c r="BM69" s="987"/>
      <c r="BN69" s="987"/>
      <c r="BO69" s="1025"/>
      <c r="BP69" s="1024"/>
      <c r="BQ69" s="987"/>
      <c r="BR69" s="987"/>
      <c r="BS69" s="987"/>
      <c r="BT69" s="987"/>
      <c r="BU69" s="987"/>
      <c r="BV69" s="987"/>
      <c r="BW69" s="987"/>
      <c r="BX69" s="988"/>
      <c r="BY69" s="14"/>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row>
    <row r="70" spans="1:138" ht="7.5" customHeight="1" x14ac:dyDescent="0.15">
      <c r="A70" s="10"/>
      <c r="B70" s="10"/>
      <c r="C70" s="10"/>
      <c r="D70" s="10"/>
      <c r="E70" s="10"/>
      <c r="F70" s="10"/>
      <c r="G70" s="10"/>
      <c r="H70" s="10"/>
      <c r="I70" s="13"/>
      <c r="J70" s="1035" t="s">
        <v>128</v>
      </c>
      <c r="K70" s="993"/>
      <c r="L70" s="993"/>
      <c r="M70" s="993"/>
      <c r="N70" s="993"/>
      <c r="O70" s="993"/>
      <c r="P70" s="993"/>
      <c r="Q70" s="993"/>
      <c r="R70" s="993"/>
      <c r="S70" s="993"/>
      <c r="T70" s="1018"/>
      <c r="U70" s="1041" t="s">
        <v>251</v>
      </c>
      <c r="V70" s="1042"/>
      <c r="W70" s="1042"/>
      <c r="X70" s="989" t="str">
        <f>IF(印刷データ!$AA$33=0,"",印刷データ!$AA$33)</f>
        <v/>
      </c>
      <c r="Y70" s="989"/>
      <c r="Z70" s="989"/>
      <c r="AA70" s="989"/>
      <c r="AB70" s="989"/>
      <c r="AC70" s="989"/>
      <c r="AD70" s="989"/>
      <c r="AE70" s="989"/>
      <c r="AF70" s="989"/>
      <c r="AG70" s="989"/>
      <c r="AH70" s="989"/>
      <c r="AI70" s="989"/>
      <c r="AJ70" s="989"/>
      <c r="AK70" s="989"/>
      <c r="AL70" s="989"/>
      <c r="AM70" s="1034"/>
      <c r="AN70" s="1021" t="str">
        <f>IF(印刷データ!$AB$33=0,"",印刷データ!$AB$33)</f>
        <v/>
      </c>
      <c r="AO70" s="985"/>
      <c r="AP70" s="985"/>
      <c r="AQ70" s="985"/>
      <c r="AR70" s="985"/>
      <c r="AS70" s="985"/>
      <c r="AT70" s="985"/>
      <c r="AU70" s="985"/>
      <c r="AV70" s="985"/>
      <c r="AW70" s="985"/>
      <c r="AX70" s="985"/>
      <c r="AY70" s="985"/>
      <c r="AZ70" s="985"/>
      <c r="BA70" s="985"/>
      <c r="BB70" s="985"/>
      <c r="BC70" s="985"/>
      <c r="BD70" s="985"/>
      <c r="BE70" s="985"/>
      <c r="BF70" s="1003"/>
      <c r="BG70" s="1021" t="str">
        <f>IF(印刷データ!$AC$33=0,"",印刷データ!$AC$33)</f>
        <v/>
      </c>
      <c r="BH70" s="985"/>
      <c r="BI70" s="985"/>
      <c r="BJ70" s="985"/>
      <c r="BK70" s="985"/>
      <c r="BL70" s="985"/>
      <c r="BM70" s="985"/>
      <c r="BN70" s="985"/>
      <c r="BO70" s="1003"/>
      <c r="BP70" s="1021" t="str">
        <f>IF(印刷データ!$AD$33="有","○","")</f>
        <v/>
      </c>
      <c r="BQ70" s="985"/>
      <c r="BR70" s="985" t="s">
        <v>168</v>
      </c>
      <c r="BS70" s="985"/>
      <c r="BT70" s="985" t="s">
        <v>245</v>
      </c>
      <c r="BU70" s="985" t="str">
        <f>IF(印刷データ!$AD$33="無","○","")</f>
        <v/>
      </c>
      <c r="BV70" s="985"/>
      <c r="BW70" s="985" t="s">
        <v>169</v>
      </c>
      <c r="BX70" s="986"/>
      <c r="BY70" s="14"/>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row>
    <row r="71" spans="1:138" ht="7.5" customHeight="1" x14ac:dyDescent="0.15">
      <c r="A71" s="10"/>
      <c r="B71" s="10"/>
      <c r="C71" s="10"/>
      <c r="D71" s="10"/>
      <c r="E71" s="10"/>
      <c r="F71" s="10"/>
      <c r="G71" s="10"/>
      <c r="H71" s="10"/>
      <c r="I71" s="13"/>
      <c r="J71" s="1035"/>
      <c r="K71" s="993"/>
      <c r="L71" s="993"/>
      <c r="M71" s="993"/>
      <c r="N71" s="993"/>
      <c r="O71" s="993"/>
      <c r="P71" s="993"/>
      <c r="Q71" s="993"/>
      <c r="R71" s="993"/>
      <c r="S71" s="993"/>
      <c r="T71" s="1018"/>
      <c r="U71" s="1043"/>
      <c r="V71" s="1044"/>
      <c r="W71" s="1044"/>
      <c r="X71" s="990"/>
      <c r="Y71" s="990"/>
      <c r="Z71" s="990"/>
      <c r="AA71" s="990"/>
      <c r="AB71" s="990"/>
      <c r="AC71" s="990"/>
      <c r="AD71" s="990"/>
      <c r="AE71" s="990"/>
      <c r="AF71" s="990"/>
      <c r="AG71" s="990"/>
      <c r="AH71" s="990"/>
      <c r="AI71" s="990"/>
      <c r="AJ71" s="990"/>
      <c r="AK71" s="990"/>
      <c r="AL71" s="990"/>
      <c r="AM71" s="1020"/>
      <c r="AN71" s="1024"/>
      <c r="AO71" s="987"/>
      <c r="AP71" s="987"/>
      <c r="AQ71" s="987"/>
      <c r="AR71" s="987"/>
      <c r="AS71" s="987"/>
      <c r="AT71" s="987"/>
      <c r="AU71" s="987"/>
      <c r="AV71" s="987"/>
      <c r="AW71" s="987"/>
      <c r="AX71" s="987"/>
      <c r="AY71" s="987"/>
      <c r="AZ71" s="987"/>
      <c r="BA71" s="987"/>
      <c r="BB71" s="987"/>
      <c r="BC71" s="987"/>
      <c r="BD71" s="987"/>
      <c r="BE71" s="987"/>
      <c r="BF71" s="1025"/>
      <c r="BG71" s="1024"/>
      <c r="BH71" s="987"/>
      <c r="BI71" s="987"/>
      <c r="BJ71" s="987"/>
      <c r="BK71" s="987"/>
      <c r="BL71" s="987"/>
      <c r="BM71" s="987"/>
      <c r="BN71" s="987"/>
      <c r="BO71" s="1025"/>
      <c r="BP71" s="1024"/>
      <c r="BQ71" s="987"/>
      <c r="BR71" s="987"/>
      <c r="BS71" s="987"/>
      <c r="BT71" s="987"/>
      <c r="BU71" s="987"/>
      <c r="BV71" s="987"/>
      <c r="BW71" s="987"/>
      <c r="BX71" s="988"/>
      <c r="BY71" s="14"/>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row>
    <row r="72" spans="1:138" ht="7.5" customHeight="1" x14ac:dyDescent="0.15">
      <c r="A72" s="10"/>
      <c r="B72" s="10"/>
      <c r="C72" s="10"/>
      <c r="D72" s="10"/>
      <c r="E72" s="10"/>
      <c r="F72" s="10"/>
      <c r="G72" s="10"/>
      <c r="H72" s="10"/>
      <c r="I72" s="13"/>
      <c r="J72" s="115"/>
      <c r="K72" s="993" t="str">
        <f>IF(印刷データ!$R$33="有","○","")</f>
        <v/>
      </c>
      <c r="L72" s="993"/>
      <c r="M72" s="993" t="s">
        <v>185</v>
      </c>
      <c r="N72" s="993"/>
      <c r="O72" s="993" t="s">
        <v>252</v>
      </c>
      <c r="P72" s="993" t="str">
        <f>IF(印刷データ!$R$33="無","○","")</f>
        <v/>
      </c>
      <c r="Q72" s="993"/>
      <c r="R72" s="993" t="s">
        <v>169</v>
      </c>
      <c r="S72" s="993"/>
      <c r="T72" s="167"/>
      <c r="U72" s="1041" t="s">
        <v>253</v>
      </c>
      <c r="V72" s="1042"/>
      <c r="W72" s="1042"/>
      <c r="X72" s="989" t="str">
        <f>IF(印刷データ!$AE$33=0,"",印刷データ!$AE$33)</f>
        <v/>
      </c>
      <c r="Y72" s="989"/>
      <c r="Z72" s="989"/>
      <c r="AA72" s="989"/>
      <c r="AB72" s="989"/>
      <c r="AC72" s="989"/>
      <c r="AD72" s="989"/>
      <c r="AE72" s="989"/>
      <c r="AF72" s="989"/>
      <c r="AG72" s="989"/>
      <c r="AH72" s="989"/>
      <c r="AI72" s="989"/>
      <c r="AJ72" s="989"/>
      <c r="AK72" s="989"/>
      <c r="AL72" s="989"/>
      <c r="AM72" s="1034"/>
      <c r="AN72" s="1021" t="str">
        <f>IF(印刷データ!$AF$33=0,"",印刷データ!$AF$33)</f>
        <v/>
      </c>
      <c r="AO72" s="985"/>
      <c r="AP72" s="985"/>
      <c r="AQ72" s="985"/>
      <c r="AR72" s="985"/>
      <c r="AS72" s="985"/>
      <c r="AT72" s="985"/>
      <c r="AU72" s="985"/>
      <c r="AV72" s="985"/>
      <c r="AW72" s="985"/>
      <c r="AX72" s="985"/>
      <c r="AY72" s="985"/>
      <c r="AZ72" s="985"/>
      <c r="BA72" s="985"/>
      <c r="BB72" s="985"/>
      <c r="BC72" s="985"/>
      <c r="BD72" s="985"/>
      <c r="BE72" s="985"/>
      <c r="BF72" s="1003"/>
      <c r="BG72" s="1021" t="str">
        <f>IF(印刷データ!$AG$33=0,"",印刷データ!$AG$33)</f>
        <v/>
      </c>
      <c r="BH72" s="985"/>
      <c r="BI72" s="985"/>
      <c r="BJ72" s="985"/>
      <c r="BK72" s="985"/>
      <c r="BL72" s="985"/>
      <c r="BM72" s="985"/>
      <c r="BN72" s="985"/>
      <c r="BO72" s="1003"/>
      <c r="BP72" s="1021" t="str">
        <f>IF(印刷データ!$AH$33="有","○","")</f>
        <v/>
      </c>
      <c r="BQ72" s="985"/>
      <c r="BR72" s="985" t="s">
        <v>168</v>
      </c>
      <c r="BS72" s="985"/>
      <c r="BT72" s="985" t="s">
        <v>245</v>
      </c>
      <c r="BU72" s="985" t="str">
        <f>IF(印刷データ!$AH$33="無","○","")</f>
        <v/>
      </c>
      <c r="BV72" s="985"/>
      <c r="BW72" s="985" t="s">
        <v>169</v>
      </c>
      <c r="BX72" s="986"/>
      <c r="BY72" s="14"/>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row>
    <row r="73" spans="1:138" ht="7.5" customHeight="1" x14ac:dyDescent="0.15">
      <c r="A73" s="10"/>
      <c r="B73" s="10"/>
      <c r="C73" s="10"/>
      <c r="D73" s="10"/>
      <c r="E73" s="10"/>
      <c r="F73" s="10"/>
      <c r="G73" s="10"/>
      <c r="H73" s="10"/>
      <c r="I73" s="13"/>
      <c r="J73" s="115"/>
      <c r="K73" s="993"/>
      <c r="L73" s="993"/>
      <c r="M73" s="993"/>
      <c r="N73" s="993"/>
      <c r="O73" s="993"/>
      <c r="P73" s="993"/>
      <c r="Q73" s="993"/>
      <c r="R73" s="993"/>
      <c r="S73" s="993"/>
      <c r="T73" s="167"/>
      <c r="U73" s="1043"/>
      <c r="V73" s="1044"/>
      <c r="W73" s="1044"/>
      <c r="X73" s="990"/>
      <c r="Y73" s="990"/>
      <c r="Z73" s="990"/>
      <c r="AA73" s="990"/>
      <c r="AB73" s="990"/>
      <c r="AC73" s="990"/>
      <c r="AD73" s="990"/>
      <c r="AE73" s="990"/>
      <c r="AF73" s="990"/>
      <c r="AG73" s="990"/>
      <c r="AH73" s="990"/>
      <c r="AI73" s="990"/>
      <c r="AJ73" s="990"/>
      <c r="AK73" s="990"/>
      <c r="AL73" s="990"/>
      <c r="AM73" s="1020"/>
      <c r="AN73" s="1024"/>
      <c r="AO73" s="987"/>
      <c r="AP73" s="987"/>
      <c r="AQ73" s="987"/>
      <c r="AR73" s="987"/>
      <c r="AS73" s="987"/>
      <c r="AT73" s="987"/>
      <c r="AU73" s="987"/>
      <c r="AV73" s="987"/>
      <c r="AW73" s="987"/>
      <c r="AX73" s="987"/>
      <c r="AY73" s="987"/>
      <c r="AZ73" s="987"/>
      <c r="BA73" s="987"/>
      <c r="BB73" s="987"/>
      <c r="BC73" s="987"/>
      <c r="BD73" s="987"/>
      <c r="BE73" s="987"/>
      <c r="BF73" s="1025"/>
      <c r="BG73" s="1024"/>
      <c r="BH73" s="987"/>
      <c r="BI73" s="987"/>
      <c r="BJ73" s="987"/>
      <c r="BK73" s="987"/>
      <c r="BL73" s="987"/>
      <c r="BM73" s="987"/>
      <c r="BN73" s="987"/>
      <c r="BO73" s="1025"/>
      <c r="BP73" s="1024"/>
      <c r="BQ73" s="987"/>
      <c r="BR73" s="987"/>
      <c r="BS73" s="987"/>
      <c r="BT73" s="987"/>
      <c r="BU73" s="987"/>
      <c r="BV73" s="987"/>
      <c r="BW73" s="987"/>
      <c r="BX73" s="988"/>
      <c r="BY73" s="14"/>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row>
    <row r="74" spans="1:138" ht="7.5" customHeight="1" x14ac:dyDescent="0.15">
      <c r="A74" s="10"/>
      <c r="B74" s="10"/>
      <c r="C74" s="10"/>
      <c r="D74" s="10"/>
      <c r="E74" s="10"/>
      <c r="F74" s="10"/>
      <c r="G74" s="10"/>
      <c r="H74" s="10"/>
      <c r="I74" s="13"/>
      <c r="J74" s="115"/>
      <c r="K74" s="993"/>
      <c r="L74" s="993"/>
      <c r="M74" s="993"/>
      <c r="N74" s="993"/>
      <c r="O74" s="993"/>
      <c r="P74" s="993"/>
      <c r="Q74" s="993"/>
      <c r="R74" s="993"/>
      <c r="S74" s="993"/>
      <c r="T74" s="167"/>
      <c r="U74" s="1041" t="s">
        <v>254</v>
      </c>
      <c r="V74" s="1042"/>
      <c r="W74" s="1042"/>
      <c r="X74" s="989" t="str">
        <f>IF(印刷データ!$AI$33=0,"",印刷データ!$AI$33)</f>
        <v/>
      </c>
      <c r="Y74" s="989"/>
      <c r="Z74" s="989"/>
      <c r="AA74" s="989"/>
      <c r="AB74" s="989"/>
      <c r="AC74" s="989"/>
      <c r="AD74" s="989"/>
      <c r="AE74" s="989"/>
      <c r="AF74" s="989"/>
      <c r="AG74" s="989"/>
      <c r="AH74" s="989"/>
      <c r="AI74" s="989"/>
      <c r="AJ74" s="989"/>
      <c r="AK74" s="989"/>
      <c r="AL74" s="989"/>
      <c r="AM74" s="1034"/>
      <c r="AN74" s="1021" t="str">
        <f>IF(印刷データ!$AJ$33=0,"",印刷データ!$AJ$33)</f>
        <v/>
      </c>
      <c r="AO74" s="985"/>
      <c r="AP74" s="985"/>
      <c r="AQ74" s="985"/>
      <c r="AR74" s="985"/>
      <c r="AS74" s="985"/>
      <c r="AT74" s="985"/>
      <c r="AU74" s="985"/>
      <c r="AV74" s="985"/>
      <c r="AW74" s="985"/>
      <c r="AX74" s="985"/>
      <c r="AY74" s="985"/>
      <c r="AZ74" s="985"/>
      <c r="BA74" s="985"/>
      <c r="BB74" s="985"/>
      <c r="BC74" s="985"/>
      <c r="BD74" s="985"/>
      <c r="BE74" s="985"/>
      <c r="BF74" s="1003"/>
      <c r="BG74" s="1021" t="str">
        <f>IF(印刷データ!$AK$33=0,"",印刷データ!$AK$33)</f>
        <v/>
      </c>
      <c r="BH74" s="985"/>
      <c r="BI74" s="985"/>
      <c r="BJ74" s="985"/>
      <c r="BK74" s="985"/>
      <c r="BL74" s="985"/>
      <c r="BM74" s="985"/>
      <c r="BN74" s="985"/>
      <c r="BO74" s="1003"/>
      <c r="BP74" s="1021" t="str">
        <f>IF(印刷データ!$AL$33="有","○","")</f>
        <v/>
      </c>
      <c r="BQ74" s="985"/>
      <c r="BR74" s="985" t="s">
        <v>168</v>
      </c>
      <c r="BS74" s="985"/>
      <c r="BT74" s="985" t="s">
        <v>245</v>
      </c>
      <c r="BU74" s="985" t="str">
        <f>IF(印刷データ!$AL$33="無","○","")</f>
        <v/>
      </c>
      <c r="BV74" s="985"/>
      <c r="BW74" s="985" t="s">
        <v>169</v>
      </c>
      <c r="BX74" s="986"/>
      <c r="BY74" s="14"/>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row>
    <row r="75" spans="1:138" ht="7.5" customHeight="1" x14ac:dyDescent="0.15">
      <c r="A75" s="10"/>
      <c r="B75" s="10"/>
      <c r="C75" s="10"/>
      <c r="D75" s="10"/>
      <c r="E75" s="10"/>
      <c r="F75" s="10"/>
      <c r="G75" s="10"/>
      <c r="H75" s="10"/>
      <c r="I75" s="13"/>
      <c r="J75" s="168"/>
      <c r="K75" s="990"/>
      <c r="L75" s="990"/>
      <c r="M75" s="990"/>
      <c r="N75" s="990"/>
      <c r="O75" s="990"/>
      <c r="P75" s="990"/>
      <c r="Q75" s="990"/>
      <c r="R75" s="990"/>
      <c r="S75" s="990"/>
      <c r="T75" s="169"/>
      <c r="U75" s="1043"/>
      <c r="V75" s="1044"/>
      <c r="W75" s="1044"/>
      <c r="X75" s="990"/>
      <c r="Y75" s="990"/>
      <c r="Z75" s="990"/>
      <c r="AA75" s="990"/>
      <c r="AB75" s="990"/>
      <c r="AC75" s="990"/>
      <c r="AD75" s="990"/>
      <c r="AE75" s="990"/>
      <c r="AF75" s="990"/>
      <c r="AG75" s="990"/>
      <c r="AH75" s="990"/>
      <c r="AI75" s="990"/>
      <c r="AJ75" s="990"/>
      <c r="AK75" s="990"/>
      <c r="AL75" s="990"/>
      <c r="AM75" s="1020"/>
      <c r="AN75" s="1024"/>
      <c r="AO75" s="987"/>
      <c r="AP75" s="987"/>
      <c r="AQ75" s="987"/>
      <c r="AR75" s="987"/>
      <c r="AS75" s="987"/>
      <c r="AT75" s="987"/>
      <c r="AU75" s="987"/>
      <c r="AV75" s="987"/>
      <c r="AW75" s="987"/>
      <c r="AX75" s="987"/>
      <c r="AY75" s="987"/>
      <c r="AZ75" s="987"/>
      <c r="BA75" s="987"/>
      <c r="BB75" s="987"/>
      <c r="BC75" s="987"/>
      <c r="BD75" s="987"/>
      <c r="BE75" s="987"/>
      <c r="BF75" s="1025"/>
      <c r="BG75" s="1024"/>
      <c r="BH75" s="987"/>
      <c r="BI75" s="987"/>
      <c r="BJ75" s="987"/>
      <c r="BK75" s="987"/>
      <c r="BL75" s="987"/>
      <c r="BM75" s="987"/>
      <c r="BN75" s="987"/>
      <c r="BO75" s="1025"/>
      <c r="BP75" s="1024"/>
      <c r="BQ75" s="987"/>
      <c r="BR75" s="987"/>
      <c r="BS75" s="987"/>
      <c r="BT75" s="987"/>
      <c r="BU75" s="987"/>
      <c r="BV75" s="987"/>
      <c r="BW75" s="987"/>
      <c r="BX75" s="988"/>
      <c r="BY75" s="14"/>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row>
    <row r="76" spans="1:138" ht="7.5" customHeight="1" x14ac:dyDescent="0.15">
      <c r="A76" s="10"/>
      <c r="B76" s="10"/>
      <c r="C76" s="10"/>
      <c r="D76" s="10"/>
      <c r="E76" s="10"/>
      <c r="F76" s="10"/>
      <c r="G76" s="10"/>
      <c r="H76" s="10"/>
      <c r="I76" s="13"/>
      <c r="J76" s="1087" t="s">
        <v>178</v>
      </c>
      <c r="K76" s="1046"/>
      <c r="L76" s="1046"/>
      <c r="M76" s="1046"/>
      <c r="N76" s="1046"/>
      <c r="O76" s="1046"/>
      <c r="P76" s="1046"/>
      <c r="Q76" s="1046"/>
      <c r="R76" s="1046"/>
      <c r="S76" s="1046"/>
      <c r="T76" s="1047"/>
      <c r="U76" s="991" t="s">
        <v>124</v>
      </c>
      <c r="V76" s="989"/>
      <c r="W76" s="989"/>
      <c r="X76" s="989"/>
      <c r="Y76" s="989"/>
      <c r="Z76" s="989"/>
      <c r="AA76" s="989"/>
      <c r="AB76" s="989"/>
      <c r="AC76" s="989"/>
      <c r="AD76" s="989"/>
      <c r="AE76" s="989"/>
      <c r="AF76" s="989"/>
      <c r="AG76" s="989"/>
      <c r="AH76" s="989"/>
      <c r="AI76" s="989"/>
      <c r="AJ76" s="989"/>
      <c r="AK76" s="989"/>
      <c r="AL76" s="989"/>
      <c r="AM76" s="1034"/>
      <c r="AN76" s="1045" t="s">
        <v>125</v>
      </c>
      <c r="AO76" s="1046"/>
      <c r="AP76" s="1046"/>
      <c r="AQ76" s="1046"/>
      <c r="AR76" s="1046"/>
      <c r="AS76" s="1046"/>
      <c r="AT76" s="1046"/>
      <c r="AU76" s="1046"/>
      <c r="AV76" s="1046"/>
      <c r="AW76" s="1046"/>
      <c r="AX76" s="1046"/>
      <c r="AY76" s="1046"/>
      <c r="AZ76" s="1046"/>
      <c r="BA76" s="1046"/>
      <c r="BB76" s="1046"/>
      <c r="BC76" s="1046"/>
      <c r="BD76" s="1046"/>
      <c r="BE76" s="1046"/>
      <c r="BF76" s="1047"/>
      <c r="BG76" s="1045" t="s">
        <v>126</v>
      </c>
      <c r="BH76" s="1046"/>
      <c r="BI76" s="1046"/>
      <c r="BJ76" s="1046"/>
      <c r="BK76" s="1046"/>
      <c r="BL76" s="1046"/>
      <c r="BM76" s="1046"/>
      <c r="BN76" s="1046"/>
      <c r="BO76" s="1047"/>
      <c r="BP76" s="1021" t="s">
        <v>127</v>
      </c>
      <c r="BQ76" s="985"/>
      <c r="BR76" s="985"/>
      <c r="BS76" s="985"/>
      <c r="BT76" s="985"/>
      <c r="BU76" s="985"/>
      <c r="BV76" s="985"/>
      <c r="BW76" s="985"/>
      <c r="BX76" s="986"/>
      <c r="BY76" s="14"/>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row>
    <row r="77" spans="1:138" ht="7.5" customHeight="1" x14ac:dyDescent="0.15">
      <c r="A77" s="10"/>
      <c r="B77" s="10"/>
      <c r="C77" s="10"/>
      <c r="D77" s="10"/>
      <c r="E77" s="10"/>
      <c r="F77" s="10"/>
      <c r="G77" s="10"/>
      <c r="H77" s="10"/>
      <c r="I77" s="13"/>
      <c r="J77" s="1088"/>
      <c r="K77" s="1049"/>
      <c r="L77" s="1049"/>
      <c r="M77" s="1049"/>
      <c r="N77" s="1049"/>
      <c r="O77" s="1049"/>
      <c r="P77" s="1049"/>
      <c r="Q77" s="1049"/>
      <c r="R77" s="1049"/>
      <c r="S77" s="1049"/>
      <c r="T77" s="1050"/>
      <c r="U77" s="992"/>
      <c r="V77" s="993"/>
      <c r="W77" s="993"/>
      <c r="X77" s="993"/>
      <c r="Y77" s="993"/>
      <c r="Z77" s="993"/>
      <c r="AA77" s="993"/>
      <c r="AB77" s="993"/>
      <c r="AC77" s="993"/>
      <c r="AD77" s="993"/>
      <c r="AE77" s="993"/>
      <c r="AF77" s="993"/>
      <c r="AG77" s="993"/>
      <c r="AH77" s="993"/>
      <c r="AI77" s="993"/>
      <c r="AJ77" s="993"/>
      <c r="AK77" s="993"/>
      <c r="AL77" s="993"/>
      <c r="AM77" s="1018"/>
      <c r="AN77" s="1048"/>
      <c r="AO77" s="1049"/>
      <c r="AP77" s="1049"/>
      <c r="AQ77" s="1049"/>
      <c r="AR77" s="1049"/>
      <c r="AS77" s="1049"/>
      <c r="AT77" s="1049"/>
      <c r="AU77" s="1049"/>
      <c r="AV77" s="1049"/>
      <c r="AW77" s="1049"/>
      <c r="AX77" s="1049"/>
      <c r="AY77" s="1049"/>
      <c r="AZ77" s="1049"/>
      <c r="BA77" s="1049"/>
      <c r="BB77" s="1049"/>
      <c r="BC77" s="1049"/>
      <c r="BD77" s="1049"/>
      <c r="BE77" s="1049"/>
      <c r="BF77" s="1050"/>
      <c r="BG77" s="1048"/>
      <c r="BH77" s="1049"/>
      <c r="BI77" s="1049"/>
      <c r="BJ77" s="1049"/>
      <c r="BK77" s="1049"/>
      <c r="BL77" s="1049"/>
      <c r="BM77" s="1049"/>
      <c r="BN77" s="1049"/>
      <c r="BO77" s="1050"/>
      <c r="BP77" s="1022"/>
      <c r="BQ77" s="1017"/>
      <c r="BR77" s="1017"/>
      <c r="BS77" s="1017"/>
      <c r="BT77" s="1017"/>
      <c r="BU77" s="1017"/>
      <c r="BV77" s="1017"/>
      <c r="BW77" s="1017"/>
      <c r="BX77" s="1101"/>
      <c r="BY77" s="14"/>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row>
    <row r="78" spans="1:138" ht="7.5" customHeight="1" x14ac:dyDescent="0.15">
      <c r="A78" s="10"/>
      <c r="B78" s="10"/>
      <c r="C78" s="10"/>
      <c r="D78" s="10"/>
      <c r="E78" s="10"/>
      <c r="F78" s="10"/>
      <c r="G78" s="10"/>
      <c r="H78" s="10"/>
      <c r="I78" s="13"/>
      <c r="J78" s="1088"/>
      <c r="K78" s="1049"/>
      <c r="L78" s="1049"/>
      <c r="M78" s="1049"/>
      <c r="N78" s="1049"/>
      <c r="O78" s="1049"/>
      <c r="P78" s="1049"/>
      <c r="Q78" s="1049"/>
      <c r="R78" s="1049"/>
      <c r="S78" s="1049"/>
      <c r="T78" s="1050"/>
      <c r="U78" s="1086"/>
      <c r="V78" s="990"/>
      <c r="W78" s="990"/>
      <c r="X78" s="990"/>
      <c r="Y78" s="990"/>
      <c r="Z78" s="990"/>
      <c r="AA78" s="990"/>
      <c r="AB78" s="990"/>
      <c r="AC78" s="990"/>
      <c r="AD78" s="990"/>
      <c r="AE78" s="990"/>
      <c r="AF78" s="990"/>
      <c r="AG78" s="990"/>
      <c r="AH78" s="990"/>
      <c r="AI78" s="990"/>
      <c r="AJ78" s="990"/>
      <c r="AK78" s="990"/>
      <c r="AL78" s="990"/>
      <c r="AM78" s="1020"/>
      <c r="AN78" s="1051"/>
      <c r="AO78" s="1052"/>
      <c r="AP78" s="1052"/>
      <c r="AQ78" s="1052"/>
      <c r="AR78" s="1052"/>
      <c r="AS78" s="1052"/>
      <c r="AT78" s="1052"/>
      <c r="AU78" s="1052"/>
      <c r="AV78" s="1052"/>
      <c r="AW78" s="1052"/>
      <c r="AX78" s="1052"/>
      <c r="AY78" s="1052"/>
      <c r="AZ78" s="1052"/>
      <c r="BA78" s="1052"/>
      <c r="BB78" s="1052"/>
      <c r="BC78" s="1052"/>
      <c r="BD78" s="1052"/>
      <c r="BE78" s="1052"/>
      <c r="BF78" s="1053"/>
      <c r="BG78" s="1051"/>
      <c r="BH78" s="1052"/>
      <c r="BI78" s="1052"/>
      <c r="BJ78" s="1052"/>
      <c r="BK78" s="1052"/>
      <c r="BL78" s="1052"/>
      <c r="BM78" s="1052"/>
      <c r="BN78" s="1052"/>
      <c r="BO78" s="1053"/>
      <c r="BP78" s="1024"/>
      <c r="BQ78" s="987"/>
      <c r="BR78" s="987"/>
      <c r="BS78" s="987"/>
      <c r="BT78" s="987"/>
      <c r="BU78" s="987"/>
      <c r="BV78" s="987"/>
      <c r="BW78" s="987"/>
      <c r="BX78" s="988"/>
      <c r="BY78" s="14"/>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row>
    <row r="79" spans="1:138" ht="7.5" customHeight="1" x14ac:dyDescent="0.15">
      <c r="A79" s="10"/>
      <c r="B79" s="10"/>
      <c r="C79" s="10"/>
      <c r="D79" s="10"/>
      <c r="E79" s="10"/>
      <c r="F79" s="10"/>
      <c r="G79" s="10"/>
      <c r="H79" s="10"/>
      <c r="I79" s="13"/>
      <c r="J79" s="1088"/>
      <c r="K79" s="1049"/>
      <c r="L79" s="1049"/>
      <c r="M79" s="1049"/>
      <c r="N79" s="1049"/>
      <c r="O79" s="1049"/>
      <c r="P79" s="1049"/>
      <c r="Q79" s="1049"/>
      <c r="R79" s="1049"/>
      <c r="S79" s="1049"/>
      <c r="T79" s="1050"/>
      <c r="U79" s="1041" t="s">
        <v>255</v>
      </c>
      <c r="V79" s="1042"/>
      <c r="W79" s="1042"/>
      <c r="X79" s="989" t="str">
        <f>IF(印刷データ!$AN$33=0,"",印刷データ!$AN$33)</f>
        <v/>
      </c>
      <c r="Y79" s="989"/>
      <c r="Z79" s="989"/>
      <c r="AA79" s="989"/>
      <c r="AB79" s="989"/>
      <c r="AC79" s="989"/>
      <c r="AD79" s="989"/>
      <c r="AE79" s="989"/>
      <c r="AF79" s="989"/>
      <c r="AG79" s="989"/>
      <c r="AH79" s="989"/>
      <c r="AI79" s="989"/>
      <c r="AJ79" s="989"/>
      <c r="AK79" s="989"/>
      <c r="AL79" s="989"/>
      <c r="AM79" s="1034"/>
      <c r="AN79" s="1021" t="str">
        <f>IF(印刷データ!$AO$33=0,"",印刷データ!$AO$33)</f>
        <v/>
      </c>
      <c r="AO79" s="985"/>
      <c r="AP79" s="985"/>
      <c r="AQ79" s="985"/>
      <c r="AR79" s="985"/>
      <c r="AS79" s="985"/>
      <c r="AT79" s="985"/>
      <c r="AU79" s="985"/>
      <c r="AV79" s="985"/>
      <c r="AW79" s="985"/>
      <c r="AX79" s="985"/>
      <c r="AY79" s="985"/>
      <c r="AZ79" s="985"/>
      <c r="BA79" s="985"/>
      <c r="BB79" s="985"/>
      <c r="BC79" s="985"/>
      <c r="BD79" s="985"/>
      <c r="BE79" s="985"/>
      <c r="BF79" s="1003"/>
      <c r="BG79" s="1021" t="str">
        <f>IF(印刷データ!$AP$33=0,"",印刷データ!$AP$33)</f>
        <v/>
      </c>
      <c r="BH79" s="985"/>
      <c r="BI79" s="985"/>
      <c r="BJ79" s="985"/>
      <c r="BK79" s="985"/>
      <c r="BL79" s="985"/>
      <c r="BM79" s="985"/>
      <c r="BN79" s="985"/>
      <c r="BO79" s="1003"/>
      <c r="BP79" s="1021" t="str">
        <f>IF(印刷データ!$AQ$33="有","○","")</f>
        <v/>
      </c>
      <c r="BQ79" s="985"/>
      <c r="BR79" s="985" t="s">
        <v>168</v>
      </c>
      <c r="BS79" s="985"/>
      <c r="BT79" s="985" t="s">
        <v>245</v>
      </c>
      <c r="BU79" s="985" t="str">
        <f>IF(印刷データ!$AQ$33="無","○","")</f>
        <v/>
      </c>
      <c r="BV79" s="985"/>
      <c r="BW79" s="985" t="s">
        <v>169</v>
      </c>
      <c r="BX79" s="986"/>
      <c r="BY79" s="14"/>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row>
    <row r="80" spans="1:138" ht="7.5" customHeight="1" x14ac:dyDescent="0.15">
      <c r="A80" s="10"/>
      <c r="B80" s="10"/>
      <c r="C80" s="10"/>
      <c r="D80" s="10"/>
      <c r="E80" s="10"/>
      <c r="F80" s="10"/>
      <c r="G80" s="10"/>
      <c r="H80" s="10"/>
      <c r="I80" s="13"/>
      <c r="J80" s="1088"/>
      <c r="K80" s="1049"/>
      <c r="L80" s="1049"/>
      <c r="M80" s="1049"/>
      <c r="N80" s="1049"/>
      <c r="O80" s="1049"/>
      <c r="P80" s="1049"/>
      <c r="Q80" s="1049"/>
      <c r="R80" s="1049"/>
      <c r="S80" s="1049"/>
      <c r="T80" s="1050"/>
      <c r="U80" s="1043"/>
      <c r="V80" s="1044"/>
      <c r="W80" s="1044"/>
      <c r="X80" s="990"/>
      <c r="Y80" s="990"/>
      <c r="Z80" s="990"/>
      <c r="AA80" s="990"/>
      <c r="AB80" s="990"/>
      <c r="AC80" s="990"/>
      <c r="AD80" s="990"/>
      <c r="AE80" s="990"/>
      <c r="AF80" s="990"/>
      <c r="AG80" s="990"/>
      <c r="AH80" s="990"/>
      <c r="AI80" s="990"/>
      <c r="AJ80" s="990"/>
      <c r="AK80" s="990"/>
      <c r="AL80" s="990"/>
      <c r="AM80" s="1020"/>
      <c r="AN80" s="1024"/>
      <c r="AO80" s="987"/>
      <c r="AP80" s="987"/>
      <c r="AQ80" s="987"/>
      <c r="AR80" s="987"/>
      <c r="AS80" s="987"/>
      <c r="AT80" s="987"/>
      <c r="AU80" s="987"/>
      <c r="AV80" s="987"/>
      <c r="AW80" s="987"/>
      <c r="AX80" s="987"/>
      <c r="AY80" s="987"/>
      <c r="AZ80" s="987"/>
      <c r="BA80" s="987"/>
      <c r="BB80" s="987"/>
      <c r="BC80" s="987"/>
      <c r="BD80" s="987"/>
      <c r="BE80" s="987"/>
      <c r="BF80" s="1025"/>
      <c r="BG80" s="1024"/>
      <c r="BH80" s="987"/>
      <c r="BI80" s="987"/>
      <c r="BJ80" s="987"/>
      <c r="BK80" s="987"/>
      <c r="BL80" s="987"/>
      <c r="BM80" s="987"/>
      <c r="BN80" s="987"/>
      <c r="BO80" s="1025"/>
      <c r="BP80" s="1024"/>
      <c r="BQ80" s="987"/>
      <c r="BR80" s="987"/>
      <c r="BS80" s="987"/>
      <c r="BT80" s="987"/>
      <c r="BU80" s="987"/>
      <c r="BV80" s="987"/>
      <c r="BW80" s="987"/>
      <c r="BX80" s="988"/>
      <c r="BY80" s="14"/>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row>
    <row r="81" spans="1:138" ht="7.5" customHeight="1" x14ac:dyDescent="0.15">
      <c r="A81" s="10"/>
      <c r="B81" s="10"/>
      <c r="C81" s="10"/>
      <c r="D81" s="10"/>
      <c r="E81" s="10"/>
      <c r="F81" s="10"/>
      <c r="G81" s="10"/>
      <c r="H81" s="10"/>
      <c r="I81" s="13"/>
      <c r="J81" s="1035" t="s">
        <v>322</v>
      </c>
      <c r="K81" s="993"/>
      <c r="L81" s="993" t="str">
        <f>IF(印刷データ!$AM$33=0,"",印刷データ!$AM$33)</f>
        <v/>
      </c>
      <c r="M81" s="993"/>
      <c r="N81" s="993"/>
      <c r="O81" s="993"/>
      <c r="P81" s="993"/>
      <c r="Q81" s="993"/>
      <c r="R81" s="993"/>
      <c r="S81" s="993" t="s">
        <v>323</v>
      </c>
      <c r="T81" s="1018"/>
      <c r="U81" s="1041" t="s">
        <v>250</v>
      </c>
      <c r="V81" s="1042"/>
      <c r="W81" s="1042"/>
      <c r="X81" s="989" t="str">
        <f>IF(印刷データ!$AR$33=0,"",印刷データ!$AR$33)</f>
        <v/>
      </c>
      <c r="Y81" s="989"/>
      <c r="Z81" s="989"/>
      <c r="AA81" s="989"/>
      <c r="AB81" s="989"/>
      <c r="AC81" s="989"/>
      <c r="AD81" s="989"/>
      <c r="AE81" s="989"/>
      <c r="AF81" s="989"/>
      <c r="AG81" s="989"/>
      <c r="AH81" s="989"/>
      <c r="AI81" s="989"/>
      <c r="AJ81" s="989"/>
      <c r="AK81" s="989"/>
      <c r="AL81" s="989"/>
      <c r="AM81" s="1034"/>
      <c r="AN81" s="1021" t="str">
        <f>IF(印刷データ!$AS$33=0,"",印刷データ!$AS$33)</f>
        <v/>
      </c>
      <c r="AO81" s="985"/>
      <c r="AP81" s="985"/>
      <c r="AQ81" s="985"/>
      <c r="AR81" s="985"/>
      <c r="AS81" s="985"/>
      <c r="AT81" s="985"/>
      <c r="AU81" s="985"/>
      <c r="AV81" s="985"/>
      <c r="AW81" s="985"/>
      <c r="AX81" s="985"/>
      <c r="AY81" s="985"/>
      <c r="AZ81" s="985"/>
      <c r="BA81" s="985"/>
      <c r="BB81" s="985"/>
      <c r="BC81" s="985"/>
      <c r="BD81" s="985"/>
      <c r="BE81" s="985"/>
      <c r="BF81" s="1003"/>
      <c r="BG81" s="1021" t="str">
        <f>IF(印刷データ!$AT$33=0,"",印刷データ!$AT$33)</f>
        <v/>
      </c>
      <c r="BH81" s="985"/>
      <c r="BI81" s="985"/>
      <c r="BJ81" s="985"/>
      <c r="BK81" s="985"/>
      <c r="BL81" s="985"/>
      <c r="BM81" s="985"/>
      <c r="BN81" s="985"/>
      <c r="BO81" s="1003"/>
      <c r="BP81" s="1021" t="str">
        <f>IF(印刷データ!$AU$33="有","○","")</f>
        <v/>
      </c>
      <c r="BQ81" s="985"/>
      <c r="BR81" s="985" t="s">
        <v>168</v>
      </c>
      <c r="BS81" s="985"/>
      <c r="BT81" s="985" t="s">
        <v>245</v>
      </c>
      <c r="BU81" s="985" t="str">
        <f>IF(印刷データ!$AU$33="無","○","")</f>
        <v/>
      </c>
      <c r="BV81" s="985"/>
      <c r="BW81" s="985" t="s">
        <v>169</v>
      </c>
      <c r="BX81" s="986"/>
      <c r="BY81" s="14"/>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row>
    <row r="82" spans="1:138" ht="6.75" customHeight="1" x14ac:dyDescent="0.15">
      <c r="A82" s="10"/>
      <c r="B82" s="10"/>
      <c r="C82" s="10"/>
      <c r="D82" s="10"/>
      <c r="E82" s="10"/>
      <c r="F82" s="10"/>
      <c r="G82" s="10"/>
      <c r="H82" s="10"/>
      <c r="I82" s="13"/>
      <c r="J82" s="1036"/>
      <c r="K82" s="990"/>
      <c r="L82" s="990"/>
      <c r="M82" s="990"/>
      <c r="N82" s="990"/>
      <c r="O82" s="990"/>
      <c r="P82" s="990"/>
      <c r="Q82" s="990"/>
      <c r="R82" s="990"/>
      <c r="S82" s="990"/>
      <c r="T82" s="1020"/>
      <c r="U82" s="1043"/>
      <c r="V82" s="1044"/>
      <c r="W82" s="1044"/>
      <c r="X82" s="990"/>
      <c r="Y82" s="990"/>
      <c r="Z82" s="990"/>
      <c r="AA82" s="990"/>
      <c r="AB82" s="990"/>
      <c r="AC82" s="990"/>
      <c r="AD82" s="990"/>
      <c r="AE82" s="990"/>
      <c r="AF82" s="990"/>
      <c r="AG82" s="990"/>
      <c r="AH82" s="990"/>
      <c r="AI82" s="990"/>
      <c r="AJ82" s="990"/>
      <c r="AK82" s="990"/>
      <c r="AL82" s="990"/>
      <c r="AM82" s="1020"/>
      <c r="AN82" s="1024"/>
      <c r="AO82" s="987"/>
      <c r="AP82" s="987"/>
      <c r="AQ82" s="987"/>
      <c r="AR82" s="987"/>
      <c r="AS82" s="987"/>
      <c r="AT82" s="987"/>
      <c r="AU82" s="987"/>
      <c r="AV82" s="987"/>
      <c r="AW82" s="987"/>
      <c r="AX82" s="987"/>
      <c r="AY82" s="987"/>
      <c r="AZ82" s="987"/>
      <c r="BA82" s="987"/>
      <c r="BB82" s="987"/>
      <c r="BC82" s="987"/>
      <c r="BD82" s="987"/>
      <c r="BE82" s="987"/>
      <c r="BF82" s="1025"/>
      <c r="BG82" s="1024"/>
      <c r="BH82" s="987"/>
      <c r="BI82" s="987"/>
      <c r="BJ82" s="987"/>
      <c r="BK82" s="987"/>
      <c r="BL82" s="987"/>
      <c r="BM82" s="987"/>
      <c r="BN82" s="987"/>
      <c r="BO82" s="1025"/>
      <c r="BP82" s="1024"/>
      <c r="BQ82" s="987"/>
      <c r="BR82" s="987"/>
      <c r="BS82" s="987"/>
      <c r="BT82" s="987"/>
      <c r="BU82" s="987"/>
      <c r="BV82" s="987"/>
      <c r="BW82" s="987"/>
      <c r="BX82" s="988"/>
      <c r="BY82" s="14"/>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row>
    <row r="83" spans="1:138" ht="6.75" customHeight="1" x14ac:dyDescent="0.15">
      <c r="A83" s="10"/>
      <c r="B83" s="10"/>
      <c r="C83" s="10"/>
      <c r="D83" s="10"/>
      <c r="E83" s="10"/>
      <c r="F83" s="10"/>
      <c r="G83" s="10"/>
      <c r="H83" s="10"/>
      <c r="I83" s="13"/>
      <c r="J83" s="1093" t="s">
        <v>129</v>
      </c>
      <c r="K83" s="1094"/>
      <c r="L83" s="1094"/>
      <c r="M83" s="1094"/>
      <c r="N83" s="1094"/>
      <c r="O83" s="1094"/>
      <c r="P83" s="1094"/>
      <c r="Q83" s="1094"/>
      <c r="R83" s="1094"/>
      <c r="S83" s="1094"/>
      <c r="T83" s="1094"/>
      <c r="U83" s="991" t="s">
        <v>130</v>
      </c>
      <c r="V83" s="989"/>
      <c r="W83" s="989"/>
      <c r="X83" s="989"/>
      <c r="Y83" s="989"/>
      <c r="Z83" s="989"/>
      <c r="AA83" s="989"/>
      <c r="AB83" s="989"/>
      <c r="AC83" s="1034"/>
      <c r="AD83" s="1046" t="s">
        <v>131</v>
      </c>
      <c r="AE83" s="1046"/>
      <c r="AF83" s="1046"/>
      <c r="AG83" s="1046"/>
      <c r="AH83" s="1046"/>
      <c r="AI83" s="1046"/>
      <c r="AJ83" s="1046"/>
      <c r="AK83" s="1046"/>
      <c r="AL83" s="1046"/>
      <c r="AM83" s="1047"/>
      <c r="AN83" s="1138" t="s">
        <v>132</v>
      </c>
      <c r="AO83" s="1138"/>
      <c r="AP83" s="1138"/>
      <c r="AQ83" s="1138"/>
      <c r="AR83" s="1138"/>
      <c r="AS83" s="1138"/>
      <c r="AT83" s="1138"/>
      <c r="AU83" s="1138"/>
      <c r="AV83" s="1138"/>
      <c r="AW83" s="994" t="s">
        <v>104</v>
      </c>
      <c r="AX83" s="994"/>
      <c r="AY83" s="994"/>
      <c r="AZ83" s="1039"/>
      <c r="BA83" s="995" t="str">
        <f>IF(印刷データ!$AX$33=0,"",印刷データ!$AX$33)</f>
        <v/>
      </c>
      <c r="BB83" s="996"/>
      <c r="BC83" s="996"/>
      <c r="BD83" s="996"/>
      <c r="BE83" s="996"/>
      <c r="BF83" s="996"/>
      <c r="BG83" s="996"/>
      <c r="BH83" s="996"/>
      <c r="BI83" s="996"/>
      <c r="BJ83" s="996"/>
      <c r="BK83" s="996"/>
      <c r="BL83" s="996"/>
      <c r="BM83" s="996"/>
      <c r="BN83" s="996"/>
      <c r="BO83" s="996"/>
      <c r="BP83" s="996"/>
      <c r="BQ83" s="996"/>
      <c r="BR83" s="996"/>
      <c r="BS83" s="996"/>
      <c r="BT83" s="996"/>
      <c r="BU83" s="996"/>
      <c r="BV83" s="996"/>
      <c r="BW83" s="996"/>
      <c r="BX83" s="1028"/>
      <c r="BY83" s="14"/>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row>
    <row r="84" spans="1:138" ht="6.75" customHeight="1" x14ac:dyDescent="0.15">
      <c r="A84" s="10"/>
      <c r="B84" s="10"/>
      <c r="C84" s="10"/>
      <c r="D84" s="10"/>
      <c r="E84" s="10"/>
      <c r="F84" s="10"/>
      <c r="G84" s="10"/>
      <c r="H84" s="10"/>
      <c r="I84" s="13"/>
      <c r="J84" s="1093"/>
      <c r="K84" s="1094"/>
      <c r="L84" s="1094"/>
      <c r="M84" s="1094"/>
      <c r="N84" s="1094"/>
      <c r="O84" s="1094"/>
      <c r="P84" s="1094"/>
      <c r="Q84" s="1094"/>
      <c r="R84" s="1094"/>
      <c r="S84" s="1094"/>
      <c r="T84" s="1094"/>
      <c r="U84" s="992"/>
      <c r="V84" s="993"/>
      <c r="W84" s="993"/>
      <c r="X84" s="993"/>
      <c r="Y84" s="993"/>
      <c r="Z84" s="993"/>
      <c r="AA84" s="993"/>
      <c r="AB84" s="993"/>
      <c r="AC84" s="1018"/>
      <c r="AD84" s="1049"/>
      <c r="AE84" s="1049"/>
      <c r="AF84" s="1049"/>
      <c r="AG84" s="1049"/>
      <c r="AH84" s="1049"/>
      <c r="AI84" s="1049"/>
      <c r="AJ84" s="1049"/>
      <c r="AK84" s="1049"/>
      <c r="AL84" s="1049"/>
      <c r="AM84" s="1050"/>
      <c r="AN84" s="1138"/>
      <c r="AO84" s="1138"/>
      <c r="AP84" s="1138"/>
      <c r="AQ84" s="1138"/>
      <c r="AR84" s="1138"/>
      <c r="AS84" s="1138"/>
      <c r="AT84" s="1138"/>
      <c r="AU84" s="1138"/>
      <c r="AV84" s="1138"/>
      <c r="AW84" s="1040"/>
      <c r="AX84" s="1040"/>
      <c r="AY84" s="1040"/>
      <c r="AZ84" s="991"/>
      <c r="BA84" s="1014"/>
      <c r="BB84" s="1136"/>
      <c r="BC84" s="1136"/>
      <c r="BD84" s="1136"/>
      <c r="BE84" s="1136"/>
      <c r="BF84" s="1136"/>
      <c r="BG84" s="1136"/>
      <c r="BH84" s="1136"/>
      <c r="BI84" s="1136"/>
      <c r="BJ84" s="1136"/>
      <c r="BK84" s="1136"/>
      <c r="BL84" s="1136"/>
      <c r="BM84" s="1136"/>
      <c r="BN84" s="1136"/>
      <c r="BO84" s="1136"/>
      <c r="BP84" s="1136"/>
      <c r="BQ84" s="1136"/>
      <c r="BR84" s="1136"/>
      <c r="BS84" s="1136"/>
      <c r="BT84" s="1136"/>
      <c r="BU84" s="1136"/>
      <c r="BV84" s="1136"/>
      <c r="BW84" s="1136"/>
      <c r="BX84" s="1137"/>
      <c r="BY84" s="14"/>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row>
    <row r="85" spans="1:138" ht="6.75" customHeight="1" x14ac:dyDescent="0.15">
      <c r="A85" s="10"/>
      <c r="B85" s="10"/>
      <c r="C85" s="10"/>
      <c r="D85" s="10"/>
      <c r="E85" s="10"/>
      <c r="F85" s="10"/>
      <c r="G85" s="10"/>
      <c r="H85" s="10"/>
      <c r="I85" s="13"/>
      <c r="J85" s="1093"/>
      <c r="K85" s="1094"/>
      <c r="L85" s="1094"/>
      <c r="M85" s="1094"/>
      <c r="N85" s="1094"/>
      <c r="O85" s="1094"/>
      <c r="P85" s="1094"/>
      <c r="Q85" s="1094"/>
      <c r="R85" s="1094"/>
      <c r="S85" s="1094"/>
      <c r="T85" s="1094"/>
      <c r="U85" s="992"/>
      <c r="V85" s="993"/>
      <c r="W85" s="993"/>
      <c r="X85" s="993"/>
      <c r="Y85" s="993"/>
      <c r="Z85" s="993"/>
      <c r="AA85" s="993"/>
      <c r="AB85" s="993"/>
      <c r="AC85" s="1018"/>
      <c r="AD85" s="1049"/>
      <c r="AE85" s="1049"/>
      <c r="AF85" s="1049"/>
      <c r="AG85" s="1049"/>
      <c r="AH85" s="1049"/>
      <c r="AI85" s="1049"/>
      <c r="AJ85" s="1049"/>
      <c r="AK85" s="1049"/>
      <c r="AL85" s="1049"/>
      <c r="AM85" s="1050"/>
      <c r="AN85" s="1138"/>
      <c r="AO85" s="1138"/>
      <c r="AP85" s="1138"/>
      <c r="AQ85" s="1138"/>
      <c r="AR85" s="1138"/>
      <c r="AS85" s="1138"/>
      <c r="AT85" s="1138"/>
      <c r="AU85" s="1138"/>
      <c r="AV85" s="1138"/>
      <c r="AW85" s="1123" t="s">
        <v>133</v>
      </c>
      <c r="AX85" s="1123"/>
      <c r="AY85" s="1123"/>
      <c r="AZ85" s="1086"/>
      <c r="BA85" s="1133" t="str">
        <f>IF(印刷データ!$AY$33=0,"",印刷データ!$AY$33)</f>
        <v/>
      </c>
      <c r="BB85" s="1134"/>
      <c r="BC85" s="1134"/>
      <c r="BD85" s="1134"/>
      <c r="BE85" s="1134"/>
      <c r="BF85" s="1134"/>
      <c r="BG85" s="1134"/>
      <c r="BH85" s="1134"/>
      <c r="BI85" s="1134"/>
      <c r="BJ85" s="1134"/>
      <c r="BK85" s="1134"/>
      <c r="BL85" s="1134"/>
      <c r="BM85" s="1134"/>
      <c r="BN85" s="1134"/>
      <c r="BO85" s="1134"/>
      <c r="BP85" s="1134"/>
      <c r="BQ85" s="1134"/>
      <c r="BR85" s="1134"/>
      <c r="BS85" s="1134"/>
      <c r="BT85" s="1134"/>
      <c r="BU85" s="1134"/>
      <c r="BV85" s="1134"/>
      <c r="BW85" s="1134"/>
      <c r="BX85" s="1135"/>
      <c r="BY85" s="14"/>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row>
    <row r="86" spans="1:138" ht="8.25" customHeight="1" x14ac:dyDescent="0.15">
      <c r="A86" s="10"/>
      <c r="B86" s="10"/>
      <c r="C86" s="10"/>
      <c r="D86" s="10"/>
      <c r="E86" s="10"/>
      <c r="F86" s="10"/>
      <c r="G86" s="10"/>
      <c r="H86" s="10"/>
      <c r="I86" s="13"/>
      <c r="J86" s="1093"/>
      <c r="K86" s="1094"/>
      <c r="L86" s="1094"/>
      <c r="M86" s="1094"/>
      <c r="N86" s="1094"/>
      <c r="O86" s="1094"/>
      <c r="P86" s="1094"/>
      <c r="Q86" s="1094"/>
      <c r="R86" s="1094"/>
      <c r="S86" s="1094"/>
      <c r="T86" s="1094"/>
      <c r="U86" s="1086"/>
      <c r="V86" s="990"/>
      <c r="W86" s="990"/>
      <c r="X86" s="990"/>
      <c r="Y86" s="990"/>
      <c r="Z86" s="990"/>
      <c r="AA86" s="990"/>
      <c r="AB86" s="990"/>
      <c r="AC86" s="1020"/>
      <c r="AD86" s="1052"/>
      <c r="AE86" s="1052"/>
      <c r="AF86" s="1052"/>
      <c r="AG86" s="1052"/>
      <c r="AH86" s="1052"/>
      <c r="AI86" s="1052"/>
      <c r="AJ86" s="1052"/>
      <c r="AK86" s="1052"/>
      <c r="AL86" s="1052"/>
      <c r="AM86" s="1053"/>
      <c r="AN86" s="1138"/>
      <c r="AO86" s="1138"/>
      <c r="AP86" s="1138"/>
      <c r="AQ86" s="1138"/>
      <c r="AR86" s="1138"/>
      <c r="AS86" s="1138"/>
      <c r="AT86" s="1138"/>
      <c r="AU86" s="1138"/>
      <c r="AV86" s="1138"/>
      <c r="AW86" s="994"/>
      <c r="AX86" s="994"/>
      <c r="AY86" s="994"/>
      <c r="AZ86" s="1039"/>
      <c r="BA86" s="995"/>
      <c r="BB86" s="996"/>
      <c r="BC86" s="996"/>
      <c r="BD86" s="996"/>
      <c r="BE86" s="996"/>
      <c r="BF86" s="996"/>
      <c r="BG86" s="996"/>
      <c r="BH86" s="996"/>
      <c r="BI86" s="996"/>
      <c r="BJ86" s="996"/>
      <c r="BK86" s="996"/>
      <c r="BL86" s="996"/>
      <c r="BM86" s="996"/>
      <c r="BN86" s="996"/>
      <c r="BO86" s="996"/>
      <c r="BP86" s="996"/>
      <c r="BQ86" s="996"/>
      <c r="BR86" s="996"/>
      <c r="BS86" s="996"/>
      <c r="BT86" s="996"/>
      <c r="BU86" s="996"/>
      <c r="BV86" s="996"/>
      <c r="BW86" s="996"/>
      <c r="BX86" s="1028"/>
      <c r="BY86" s="14"/>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row>
    <row r="87" spans="1:138" ht="8.25" customHeight="1" x14ac:dyDescent="0.15">
      <c r="A87" s="10"/>
      <c r="B87" s="10"/>
      <c r="C87" s="10"/>
      <c r="D87" s="10"/>
      <c r="E87" s="10"/>
      <c r="F87" s="10"/>
      <c r="G87" s="10"/>
      <c r="H87" s="10"/>
      <c r="I87" s="13"/>
      <c r="J87" s="1093"/>
      <c r="K87" s="1094"/>
      <c r="L87" s="1094"/>
      <c r="M87" s="1094"/>
      <c r="N87" s="1094"/>
      <c r="O87" s="1094"/>
      <c r="P87" s="1094"/>
      <c r="Q87" s="1094"/>
      <c r="R87" s="1094"/>
      <c r="S87" s="1094"/>
      <c r="T87" s="1094"/>
      <c r="U87" s="991" t="str">
        <f>IF(印刷データ!$AV$33="有","○","")</f>
        <v/>
      </c>
      <c r="V87" s="989"/>
      <c r="W87" s="989" t="s">
        <v>185</v>
      </c>
      <c r="X87" s="989"/>
      <c r="Y87" s="989" t="s">
        <v>252</v>
      </c>
      <c r="Z87" s="989" t="str">
        <f>IF(印刷データ!$AV$33="無","○","")</f>
        <v/>
      </c>
      <c r="AA87" s="989"/>
      <c r="AB87" s="989" t="s">
        <v>169</v>
      </c>
      <c r="AC87" s="1034"/>
      <c r="AD87" s="1124" t="str">
        <f>IF(印刷データ!$AW$33=0,"",印刷データ!$AW$33)</f>
        <v/>
      </c>
      <c r="AE87" s="1125"/>
      <c r="AF87" s="1125"/>
      <c r="AG87" s="1125"/>
      <c r="AH87" s="1125"/>
      <c r="AI87" s="1125"/>
      <c r="AJ87" s="1125"/>
      <c r="AK87" s="1125"/>
      <c r="AL87" s="1125"/>
      <c r="AM87" s="1126"/>
      <c r="AN87" s="1096" t="s">
        <v>134</v>
      </c>
      <c r="AO87" s="1096"/>
      <c r="AP87" s="1096"/>
      <c r="AQ87" s="1096"/>
      <c r="AR87" s="1096"/>
      <c r="AS87" s="1096"/>
      <c r="AT87" s="1096"/>
      <c r="AU87" s="1096"/>
      <c r="AV87" s="1096"/>
      <c r="AW87" s="1096"/>
      <c r="AX87" s="1096"/>
      <c r="AY87" s="1096"/>
      <c r="AZ87" s="1096"/>
      <c r="BA87" s="1096"/>
      <c r="BB87" s="1007" t="str">
        <f>IF(OR(印刷データ!$AZ$33=0,印刷データ!$AZ$33="")=TRUE,"令和　　　年　　　月　　　日",印刷データ!$AZ$33)</f>
        <v>令和　　　年　　　月　　　日</v>
      </c>
      <c r="BC87" s="1008"/>
      <c r="BD87" s="1008"/>
      <c r="BE87" s="1008"/>
      <c r="BF87" s="1008"/>
      <c r="BG87" s="1008"/>
      <c r="BH87" s="1008"/>
      <c r="BI87" s="1008"/>
      <c r="BJ87" s="1008"/>
      <c r="BK87" s="1008"/>
      <c r="BL87" s="1008"/>
      <c r="BM87" s="1008"/>
      <c r="BN87" s="1008"/>
      <c r="BO87" s="1008"/>
      <c r="BP87" s="1008"/>
      <c r="BQ87" s="1008"/>
      <c r="BR87" s="1008"/>
      <c r="BS87" s="1008"/>
      <c r="BT87" s="1008"/>
      <c r="BU87" s="1008"/>
      <c r="BV87" s="1008"/>
      <c r="BW87" s="1008"/>
      <c r="BX87" s="1102"/>
      <c r="BY87" s="14"/>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0"/>
      <c r="EH87" s="10"/>
    </row>
    <row r="88" spans="1:138" ht="8.25" customHeight="1" x14ac:dyDescent="0.15">
      <c r="A88" s="10"/>
      <c r="B88" s="10"/>
      <c r="C88" s="10"/>
      <c r="D88" s="10"/>
      <c r="E88" s="10"/>
      <c r="F88" s="10"/>
      <c r="G88" s="10"/>
      <c r="H88" s="10"/>
      <c r="I88" s="13"/>
      <c r="J88" s="1093"/>
      <c r="K88" s="1094"/>
      <c r="L88" s="1094"/>
      <c r="M88" s="1094"/>
      <c r="N88" s="1094"/>
      <c r="O88" s="1094"/>
      <c r="P88" s="1094"/>
      <c r="Q88" s="1094"/>
      <c r="R88" s="1094"/>
      <c r="S88" s="1094"/>
      <c r="T88" s="1094"/>
      <c r="U88" s="992"/>
      <c r="V88" s="993"/>
      <c r="W88" s="993"/>
      <c r="X88" s="993"/>
      <c r="Y88" s="993"/>
      <c r="Z88" s="993"/>
      <c r="AA88" s="993"/>
      <c r="AB88" s="993"/>
      <c r="AC88" s="1018"/>
      <c r="AD88" s="1127"/>
      <c r="AE88" s="1128"/>
      <c r="AF88" s="1128"/>
      <c r="AG88" s="1128"/>
      <c r="AH88" s="1128"/>
      <c r="AI88" s="1128"/>
      <c r="AJ88" s="1128"/>
      <c r="AK88" s="1128"/>
      <c r="AL88" s="1128"/>
      <c r="AM88" s="1129"/>
      <c r="AN88" s="1096"/>
      <c r="AO88" s="1096"/>
      <c r="AP88" s="1096"/>
      <c r="AQ88" s="1096"/>
      <c r="AR88" s="1096"/>
      <c r="AS88" s="1096"/>
      <c r="AT88" s="1096"/>
      <c r="AU88" s="1096"/>
      <c r="AV88" s="1096"/>
      <c r="AW88" s="1096"/>
      <c r="AX88" s="1096"/>
      <c r="AY88" s="1096"/>
      <c r="AZ88" s="1096"/>
      <c r="BA88" s="1096"/>
      <c r="BB88" s="1103"/>
      <c r="BC88" s="1104"/>
      <c r="BD88" s="1104"/>
      <c r="BE88" s="1104"/>
      <c r="BF88" s="1104"/>
      <c r="BG88" s="1104"/>
      <c r="BH88" s="1104"/>
      <c r="BI88" s="1104"/>
      <c r="BJ88" s="1104"/>
      <c r="BK88" s="1104"/>
      <c r="BL88" s="1104"/>
      <c r="BM88" s="1104"/>
      <c r="BN88" s="1104"/>
      <c r="BO88" s="1104"/>
      <c r="BP88" s="1104"/>
      <c r="BQ88" s="1104"/>
      <c r="BR88" s="1104"/>
      <c r="BS88" s="1104"/>
      <c r="BT88" s="1104"/>
      <c r="BU88" s="1104"/>
      <c r="BV88" s="1104"/>
      <c r="BW88" s="1104"/>
      <c r="BX88" s="1105"/>
      <c r="BY88" s="14"/>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0"/>
      <c r="EH88" s="10"/>
    </row>
    <row r="89" spans="1:138" ht="8.25" customHeight="1" x14ac:dyDescent="0.15">
      <c r="A89" s="10"/>
      <c r="B89" s="10"/>
      <c r="C89" s="10"/>
      <c r="D89" s="10"/>
      <c r="E89" s="10"/>
      <c r="F89" s="10"/>
      <c r="G89" s="10"/>
      <c r="H89" s="10"/>
      <c r="I89" s="13"/>
      <c r="J89" s="1093"/>
      <c r="K89" s="1094"/>
      <c r="L89" s="1094"/>
      <c r="M89" s="1094"/>
      <c r="N89" s="1094"/>
      <c r="O89" s="1094"/>
      <c r="P89" s="1094"/>
      <c r="Q89" s="1094"/>
      <c r="R89" s="1094"/>
      <c r="S89" s="1094"/>
      <c r="T89" s="1094"/>
      <c r="U89" s="1086"/>
      <c r="V89" s="990"/>
      <c r="W89" s="990"/>
      <c r="X89" s="990"/>
      <c r="Y89" s="990"/>
      <c r="Z89" s="990"/>
      <c r="AA89" s="990"/>
      <c r="AB89" s="990"/>
      <c r="AC89" s="1020"/>
      <c r="AD89" s="1130"/>
      <c r="AE89" s="1131"/>
      <c r="AF89" s="1131"/>
      <c r="AG89" s="1131"/>
      <c r="AH89" s="1131"/>
      <c r="AI89" s="1131"/>
      <c r="AJ89" s="1131"/>
      <c r="AK89" s="1131"/>
      <c r="AL89" s="1131"/>
      <c r="AM89" s="1132"/>
      <c r="AN89" s="1096"/>
      <c r="AO89" s="1096"/>
      <c r="AP89" s="1096"/>
      <c r="AQ89" s="1096"/>
      <c r="AR89" s="1096"/>
      <c r="AS89" s="1096"/>
      <c r="AT89" s="1096"/>
      <c r="AU89" s="1096"/>
      <c r="AV89" s="1096"/>
      <c r="AW89" s="1096"/>
      <c r="AX89" s="1096"/>
      <c r="AY89" s="1096"/>
      <c r="AZ89" s="1096"/>
      <c r="BA89" s="1096"/>
      <c r="BB89" s="1106"/>
      <c r="BC89" s="1055"/>
      <c r="BD89" s="1055"/>
      <c r="BE89" s="1055"/>
      <c r="BF89" s="1055"/>
      <c r="BG89" s="1055"/>
      <c r="BH89" s="1055"/>
      <c r="BI89" s="1055"/>
      <c r="BJ89" s="1055"/>
      <c r="BK89" s="1055"/>
      <c r="BL89" s="1055"/>
      <c r="BM89" s="1055"/>
      <c r="BN89" s="1055"/>
      <c r="BO89" s="1055"/>
      <c r="BP89" s="1055"/>
      <c r="BQ89" s="1055"/>
      <c r="BR89" s="1055"/>
      <c r="BS89" s="1055"/>
      <c r="BT89" s="1055"/>
      <c r="BU89" s="1055"/>
      <c r="BV89" s="1055"/>
      <c r="BW89" s="1055"/>
      <c r="BX89" s="1107"/>
      <c r="BY89" s="14"/>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0"/>
      <c r="EH89" s="10"/>
    </row>
    <row r="90" spans="1:138" ht="9" customHeight="1" x14ac:dyDescent="0.15">
      <c r="A90" s="10"/>
      <c r="B90" s="10"/>
      <c r="C90" s="10"/>
      <c r="D90" s="10"/>
      <c r="E90" s="10"/>
      <c r="F90" s="10"/>
      <c r="G90" s="10"/>
      <c r="H90" s="10"/>
      <c r="I90" s="13"/>
      <c r="J90" s="1083" t="s">
        <v>135</v>
      </c>
      <c r="K90" s="994"/>
      <c r="L90" s="994"/>
      <c r="M90" s="994"/>
      <c r="N90" s="994"/>
      <c r="O90" s="994"/>
      <c r="P90" s="994"/>
      <c r="Q90" s="994"/>
      <c r="R90" s="994"/>
      <c r="S90" s="994"/>
      <c r="T90" s="994"/>
      <c r="U90" s="1037" t="s">
        <v>403</v>
      </c>
      <c r="V90" s="1037"/>
      <c r="W90" s="1037"/>
      <c r="X90" s="1037"/>
      <c r="Y90" s="1037"/>
      <c r="Z90" s="1037"/>
      <c r="AA90" s="1037"/>
      <c r="AB90" s="1037"/>
      <c r="AC90" s="1037"/>
      <c r="AD90" s="1037"/>
      <c r="AE90" s="1037"/>
      <c r="AF90" s="1037"/>
      <c r="AG90" s="1037"/>
      <c r="AH90" s="1037"/>
      <c r="AI90" s="1037"/>
      <c r="AJ90" s="1037"/>
      <c r="AK90" s="1037"/>
      <c r="AL90" s="1037"/>
      <c r="AM90" s="1037"/>
      <c r="AN90" s="1037"/>
      <c r="AO90" s="1037"/>
      <c r="AP90" s="1037"/>
      <c r="AQ90" s="1037"/>
      <c r="AR90" s="1037"/>
      <c r="AS90" s="1037"/>
      <c r="AT90" s="1037"/>
      <c r="AU90" s="1037"/>
      <c r="AV90" s="1037"/>
      <c r="AW90" s="1037"/>
      <c r="AX90" s="1037"/>
      <c r="AY90" s="1037"/>
      <c r="AZ90" s="1037"/>
      <c r="BA90" s="1037"/>
      <c r="BB90" s="1037"/>
      <c r="BC90" s="1037"/>
      <c r="BD90" s="1037"/>
      <c r="BE90" s="1037"/>
      <c r="BF90" s="1037"/>
      <c r="BG90" s="1037"/>
      <c r="BH90" s="1037"/>
      <c r="BI90" s="1037"/>
      <c r="BJ90" s="1037"/>
      <c r="BK90" s="1037"/>
      <c r="BL90" s="1037"/>
      <c r="BM90" s="1037"/>
      <c r="BN90" s="1037"/>
      <c r="BO90" s="1037"/>
      <c r="BP90" s="1037"/>
      <c r="BQ90" s="1037"/>
      <c r="BR90" s="1037"/>
      <c r="BS90" s="1037"/>
      <c r="BT90" s="1037"/>
      <c r="BU90" s="1037"/>
      <c r="BV90" s="1037"/>
      <c r="BW90" s="1037"/>
      <c r="BX90" s="1038"/>
      <c r="BY90" s="14"/>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row>
    <row r="91" spans="1:138" ht="6.75" customHeight="1" x14ac:dyDescent="0.15">
      <c r="A91" s="10"/>
      <c r="B91" s="10"/>
      <c r="C91" s="10"/>
      <c r="D91" s="10"/>
      <c r="E91" s="10"/>
      <c r="F91" s="10"/>
      <c r="G91" s="10"/>
      <c r="H91" s="10"/>
      <c r="I91" s="13"/>
      <c r="J91" s="1083"/>
      <c r="K91" s="994"/>
      <c r="L91" s="994"/>
      <c r="M91" s="994"/>
      <c r="N91" s="994"/>
      <c r="O91" s="994"/>
      <c r="P91" s="994"/>
      <c r="Q91" s="994"/>
      <c r="R91" s="994"/>
      <c r="S91" s="994"/>
      <c r="T91" s="994"/>
      <c r="U91" s="1140" t="str">
        <f>IF(印刷データ!$BA$33=0,"",印刷データ!$BA$33)</f>
        <v/>
      </c>
      <c r="V91" s="1140"/>
      <c r="W91" s="1140"/>
      <c r="X91" s="1140"/>
      <c r="Y91" s="1140"/>
      <c r="Z91" s="1140"/>
      <c r="AA91" s="1140"/>
      <c r="AB91" s="1140"/>
      <c r="AC91" s="1140"/>
      <c r="AD91" s="1140"/>
      <c r="AE91" s="1140"/>
      <c r="AF91" s="1140"/>
      <c r="AG91" s="1140"/>
      <c r="AH91" s="1140"/>
      <c r="AI91" s="1140"/>
      <c r="AJ91" s="1140"/>
      <c r="AK91" s="1140"/>
      <c r="AL91" s="1140"/>
      <c r="AM91" s="1140"/>
      <c r="AN91" s="1140"/>
      <c r="AO91" s="1140"/>
      <c r="AP91" s="1140"/>
      <c r="AQ91" s="1140"/>
      <c r="AR91" s="1140"/>
      <c r="AS91" s="1140"/>
      <c r="AT91" s="1140"/>
      <c r="AU91" s="1140"/>
      <c r="AV91" s="1140"/>
      <c r="AW91" s="1140"/>
      <c r="AX91" s="1140"/>
      <c r="AY91" s="1140"/>
      <c r="AZ91" s="1140"/>
      <c r="BA91" s="1140"/>
      <c r="BB91" s="1140"/>
      <c r="BC91" s="1140"/>
      <c r="BD91" s="1140"/>
      <c r="BE91" s="1140"/>
      <c r="BF91" s="1140"/>
      <c r="BG91" s="1140"/>
      <c r="BH91" s="1140"/>
      <c r="BI91" s="1140"/>
      <c r="BJ91" s="1140"/>
      <c r="BK91" s="1140"/>
      <c r="BL91" s="1140"/>
      <c r="BM91" s="1140"/>
      <c r="BN91" s="1140"/>
      <c r="BO91" s="1140"/>
      <c r="BP91" s="1140"/>
      <c r="BQ91" s="1140"/>
      <c r="BR91" s="1140"/>
      <c r="BS91" s="1140"/>
      <c r="BT91" s="1140"/>
      <c r="BU91" s="1140"/>
      <c r="BV91" s="1140"/>
      <c r="BW91" s="1140"/>
      <c r="BX91" s="1141"/>
      <c r="BY91" s="14"/>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row>
    <row r="92" spans="1:138" ht="7.5" customHeight="1" x14ac:dyDescent="0.15">
      <c r="A92" s="10"/>
      <c r="B92" s="10"/>
      <c r="C92" s="10"/>
      <c r="D92" s="10"/>
      <c r="E92" s="10"/>
      <c r="F92" s="10"/>
      <c r="G92" s="10"/>
      <c r="H92" s="10"/>
      <c r="I92" s="13"/>
      <c r="J92" s="1084"/>
      <c r="K92" s="1085"/>
      <c r="L92" s="1085"/>
      <c r="M92" s="1085"/>
      <c r="N92" s="1085"/>
      <c r="O92" s="1085"/>
      <c r="P92" s="1085"/>
      <c r="Q92" s="1085"/>
      <c r="R92" s="1085"/>
      <c r="S92" s="1085"/>
      <c r="T92" s="1085"/>
      <c r="U92" s="1142"/>
      <c r="V92" s="1142"/>
      <c r="W92" s="1142"/>
      <c r="X92" s="1142"/>
      <c r="Y92" s="1142"/>
      <c r="Z92" s="1142"/>
      <c r="AA92" s="1142"/>
      <c r="AB92" s="1142"/>
      <c r="AC92" s="1142"/>
      <c r="AD92" s="1142"/>
      <c r="AE92" s="1142"/>
      <c r="AF92" s="1142"/>
      <c r="AG92" s="1142"/>
      <c r="AH92" s="1142"/>
      <c r="AI92" s="1142"/>
      <c r="AJ92" s="1142"/>
      <c r="AK92" s="1142"/>
      <c r="AL92" s="1142"/>
      <c r="AM92" s="1142"/>
      <c r="AN92" s="1142"/>
      <c r="AO92" s="1142"/>
      <c r="AP92" s="1142"/>
      <c r="AQ92" s="1142"/>
      <c r="AR92" s="1142"/>
      <c r="AS92" s="1142"/>
      <c r="AT92" s="1142"/>
      <c r="AU92" s="1142"/>
      <c r="AV92" s="1142"/>
      <c r="AW92" s="1142"/>
      <c r="AX92" s="1142"/>
      <c r="AY92" s="1142"/>
      <c r="AZ92" s="1142"/>
      <c r="BA92" s="1142"/>
      <c r="BB92" s="1142"/>
      <c r="BC92" s="1142"/>
      <c r="BD92" s="1142"/>
      <c r="BE92" s="1142"/>
      <c r="BF92" s="1142"/>
      <c r="BG92" s="1142"/>
      <c r="BH92" s="1142"/>
      <c r="BI92" s="1142"/>
      <c r="BJ92" s="1142"/>
      <c r="BK92" s="1142"/>
      <c r="BL92" s="1142"/>
      <c r="BM92" s="1142"/>
      <c r="BN92" s="1142"/>
      <c r="BO92" s="1142"/>
      <c r="BP92" s="1142"/>
      <c r="BQ92" s="1142"/>
      <c r="BR92" s="1142"/>
      <c r="BS92" s="1142"/>
      <c r="BT92" s="1142"/>
      <c r="BU92" s="1142"/>
      <c r="BV92" s="1142"/>
      <c r="BW92" s="1142"/>
      <c r="BX92" s="1143"/>
      <c r="BY92" s="14"/>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row>
    <row r="93" spans="1:138" ht="6.75" customHeight="1" x14ac:dyDescent="0.15">
      <c r="A93" s="10"/>
      <c r="B93" s="10"/>
      <c r="C93" s="10"/>
      <c r="D93" s="10"/>
      <c r="E93" s="10"/>
      <c r="F93" s="10"/>
      <c r="G93" s="10"/>
      <c r="H93" s="10"/>
      <c r="I93" s="13"/>
      <c r="J93" s="1144" t="s">
        <v>136</v>
      </c>
      <c r="K93" s="1145"/>
      <c r="L93" s="1145"/>
      <c r="M93" s="1145"/>
      <c r="N93" s="1145"/>
      <c r="O93" s="1145"/>
      <c r="P93" s="1145"/>
      <c r="Q93" s="1145"/>
      <c r="R93" s="1145"/>
      <c r="S93" s="1145"/>
      <c r="T93" s="1145"/>
      <c r="U93" s="1145"/>
      <c r="V93" s="1145"/>
      <c r="W93" s="1145"/>
      <c r="X93" s="1145"/>
      <c r="Y93" s="1145"/>
      <c r="Z93" s="1145"/>
      <c r="AA93" s="1145"/>
      <c r="AB93" s="1145"/>
      <c r="AC93" s="1145"/>
      <c r="AD93" s="1145"/>
      <c r="AE93" s="1145"/>
      <c r="AF93" s="1145"/>
      <c r="AG93" s="1146"/>
      <c r="AH93" s="6"/>
      <c r="AI93" s="6"/>
      <c r="AJ93" s="1147" t="s">
        <v>320</v>
      </c>
      <c r="AK93" s="1148"/>
      <c r="AL93" s="1148"/>
      <c r="AM93" s="1149"/>
      <c r="AN93" s="992"/>
      <c r="AO93" s="993"/>
      <c r="AP93" s="993"/>
      <c r="AQ93" s="1018"/>
      <c r="AR93" s="1147" t="s">
        <v>321</v>
      </c>
      <c r="AS93" s="1148"/>
      <c r="AT93" s="1148"/>
      <c r="AU93" s="1149"/>
      <c r="AV93" s="992"/>
      <c r="AW93" s="993"/>
      <c r="AX93" s="993"/>
      <c r="AY93" s="1018"/>
      <c r="AZ93" s="1097" t="s">
        <v>380</v>
      </c>
      <c r="BA93" s="1097"/>
      <c r="BB93" s="1097"/>
      <c r="BC93" s="1097"/>
      <c r="BD93" s="1097"/>
      <c r="BE93" s="1097"/>
      <c r="BF93" s="1097"/>
      <c r="BG93" s="1097"/>
      <c r="BH93" s="1097"/>
      <c r="BI93" s="1097"/>
      <c r="BJ93" s="1097"/>
      <c r="BK93" s="1097"/>
      <c r="BL93" s="6"/>
      <c r="BM93" s="6"/>
      <c r="BN93" s="6"/>
      <c r="BO93" s="6"/>
      <c r="BP93" s="6"/>
      <c r="BQ93" s="6"/>
      <c r="BR93" s="6"/>
      <c r="BS93" s="6"/>
      <c r="BT93" s="6"/>
      <c r="BU93" s="6"/>
      <c r="BV93" s="6"/>
      <c r="BW93" s="6"/>
      <c r="BX93" s="6"/>
      <c r="BY93" s="14"/>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row>
    <row r="94" spans="1:138" ht="6.75" customHeight="1" x14ac:dyDescent="0.15">
      <c r="A94" s="10"/>
      <c r="B94" s="10"/>
      <c r="C94" s="10"/>
      <c r="D94" s="10"/>
      <c r="E94" s="10"/>
      <c r="F94" s="10"/>
      <c r="G94" s="10"/>
      <c r="H94" s="10"/>
      <c r="I94" s="13"/>
      <c r="J94" s="1083"/>
      <c r="K94" s="994"/>
      <c r="L94" s="994"/>
      <c r="M94" s="994"/>
      <c r="N94" s="994"/>
      <c r="O94" s="994"/>
      <c r="P94" s="994"/>
      <c r="Q94" s="994"/>
      <c r="R94" s="994"/>
      <c r="S94" s="994"/>
      <c r="T94" s="994"/>
      <c r="U94" s="994"/>
      <c r="V94" s="994"/>
      <c r="W94" s="994"/>
      <c r="X94" s="994"/>
      <c r="Y94" s="994"/>
      <c r="Z94" s="994"/>
      <c r="AA94" s="994"/>
      <c r="AB94" s="994"/>
      <c r="AC94" s="994"/>
      <c r="AD94" s="994"/>
      <c r="AE94" s="994"/>
      <c r="AF94" s="994"/>
      <c r="AG94" s="1095"/>
      <c r="AH94" s="6"/>
      <c r="AI94" s="6"/>
      <c r="AJ94" s="1150"/>
      <c r="AK94" s="1148"/>
      <c r="AL94" s="1148"/>
      <c r="AM94" s="1149"/>
      <c r="AN94" s="992"/>
      <c r="AO94" s="993"/>
      <c r="AP94" s="993"/>
      <c r="AQ94" s="1018"/>
      <c r="AR94" s="1150"/>
      <c r="AS94" s="1148"/>
      <c r="AT94" s="1148"/>
      <c r="AU94" s="1149"/>
      <c r="AV94" s="992"/>
      <c r="AW94" s="993"/>
      <c r="AX94" s="993"/>
      <c r="AY94" s="1018"/>
      <c r="AZ94" s="1097"/>
      <c r="BA94" s="1097"/>
      <c r="BB94" s="1097"/>
      <c r="BC94" s="1097"/>
      <c r="BD94" s="1097"/>
      <c r="BE94" s="1097"/>
      <c r="BF94" s="1097"/>
      <c r="BG94" s="1097"/>
      <c r="BH94" s="1097"/>
      <c r="BI94" s="1097"/>
      <c r="BJ94" s="1097"/>
      <c r="BK94" s="1097"/>
      <c r="BL94" s="6"/>
      <c r="BM94" s="6"/>
      <c r="BN94" s="6"/>
      <c r="BO94" s="6"/>
      <c r="BP94" s="6"/>
      <c r="BQ94" s="6"/>
      <c r="BR94" s="6"/>
      <c r="BS94" s="6"/>
      <c r="BT94" s="6"/>
      <c r="BU94" s="6"/>
      <c r="BV94" s="6"/>
      <c r="BW94" s="6"/>
      <c r="BX94" s="6"/>
      <c r="BY94" s="14"/>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row>
    <row r="95" spans="1:138" ht="6.75" customHeight="1" x14ac:dyDescent="0.15">
      <c r="A95" s="10"/>
      <c r="B95" s="10"/>
      <c r="C95" s="10"/>
      <c r="D95" s="10"/>
      <c r="E95" s="10"/>
      <c r="F95" s="10"/>
      <c r="G95" s="10"/>
      <c r="H95" s="10"/>
      <c r="I95" s="13"/>
      <c r="J95" s="1083" t="s">
        <v>137</v>
      </c>
      <c r="K95" s="994"/>
      <c r="L95" s="994"/>
      <c r="M95" s="994"/>
      <c r="N95" s="994"/>
      <c r="O95" s="994"/>
      <c r="P95" s="994" t="s">
        <v>138</v>
      </c>
      <c r="Q95" s="994"/>
      <c r="R95" s="994"/>
      <c r="S95" s="994"/>
      <c r="T95" s="994"/>
      <c r="U95" s="994"/>
      <c r="V95" s="994" t="s">
        <v>139</v>
      </c>
      <c r="W95" s="994"/>
      <c r="X95" s="994"/>
      <c r="Y95" s="994"/>
      <c r="Z95" s="994"/>
      <c r="AA95" s="994"/>
      <c r="AB95" s="994" t="s">
        <v>140</v>
      </c>
      <c r="AC95" s="994"/>
      <c r="AD95" s="994"/>
      <c r="AE95" s="994"/>
      <c r="AF95" s="994"/>
      <c r="AG95" s="1095"/>
      <c r="AH95" s="6"/>
      <c r="AI95" s="6"/>
      <c r="AJ95" s="1151"/>
      <c r="AK95" s="1152"/>
      <c r="AL95" s="1152"/>
      <c r="AM95" s="1153"/>
      <c r="AN95" s="1086"/>
      <c r="AO95" s="990"/>
      <c r="AP95" s="990"/>
      <c r="AQ95" s="1020"/>
      <c r="AR95" s="1151"/>
      <c r="AS95" s="1152"/>
      <c r="AT95" s="1152"/>
      <c r="AU95" s="1153"/>
      <c r="AV95" s="1086"/>
      <c r="AW95" s="990"/>
      <c r="AX95" s="990"/>
      <c r="AY95" s="1020"/>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14"/>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row>
    <row r="96" spans="1:138" ht="6.75" customHeight="1" x14ac:dyDescent="0.15">
      <c r="A96" s="10"/>
      <c r="B96" s="10"/>
      <c r="C96" s="10"/>
      <c r="D96" s="10"/>
      <c r="E96" s="10"/>
      <c r="F96" s="10"/>
      <c r="G96" s="10"/>
      <c r="H96" s="10"/>
      <c r="I96" s="13"/>
      <c r="J96" s="1083"/>
      <c r="K96" s="994"/>
      <c r="L96" s="994"/>
      <c r="M96" s="994"/>
      <c r="N96" s="994"/>
      <c r="O96" s="994"/>
      <c r="P96" s="994"/>
      <c r="Q96" s="994"/>
      <c r="R96" s="994"/>
      <c r="S96" s="994"/>
      <c r="T96" s="994"/>
      <c r="U96" s="994"/>
      <c r="V96" s="994"/>
      <c r="W96" s="994"/>
      <c r="X96" s="994"/>
      <c r="Y96" s="994"/>
      <c r="Z96" s="994"/>
      <c r="AA96" s="994"/>
      <c r="AB96" s="994"/>
      <c r="AC96" s="994"/>
      <c r="AD96" s="994"/>
      <c r="AE96" s="994"/>
      <c r="AF96" s="994"/>
      <c r="AG96" s="1095"/>
      <c r="AH96" s="6"/>
      <c r="AI96" s="6"/>
      <c r="AJ96" s="994" t="s">
        <v>377</v>
      </c>
      <c r="AK96" s="994"/>
      <c r="AL96" s="1039"/>
      <c r="AM96" s="1082"/>
      <c r="AN96" s="1039"/>
      <c r="AO96" s="1082" t="s">
        <v>89</v>
      </c>
      <c r="AP96" s="1039"/>
      <c r="AQ96" s="1082"/>
      <c r="AR96" s="1039"/>
      <c r="AS96" s="1082" t="s">
        <v>90</v>
      </c>
      <c r="AT96" s="1039"/>
      <c r="AU96" s="1082"/>
      <c r="AV96" s="1039"/>
      <c r="AW96" s="1082" t="s">
        <v>91</v>
      </c>
      <c r="AX96" s="1039"/>
      <c r="AY96" s="1082" t="s">
        <v>141</v>
      </c>
      <c r="AZ96" s="994"/>
      <c r="BA96" s="994"/>
      <c r="BB96" s="994"/>
      <c r="BC96" s="994"/>
      <c r="BD96" s="994"/>
      <c r="BE96" s="1039"/>
      <c r="BF96" s="1082" t="s">
        <v>142</v>
      </c>
      <c r="BG96" s="994"/>
      <c r="BH96" s="994"/>
      <c r="BI96" s="994"/>
      <c r="BJ96" s="994"/>
      <c r="BK96" s="994"/>
      <c r="BL96" s="6"/>
      <c r="BM96" s="6"/>
      <c r="BN96" s="6"/>
      <c r="BO96" s="6"/>
      <c r="BP96" s="6"/>
      <c r="BQ96" s="6"/>
      <c r="BR96" s="6"/>
      <c r="BS96" s="6"/>
      <c r="BT96" s="6"/>
      <c r="BU96" s="6"/>
      <c r="BV96" s="6"/>
      <c r="BW96" s="6"/>
      <c r="BX96" s="6"/>
      <c r="BY96" s="14"/>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row>
    <row r="97" spans="1:138" ht="6.75" customHeight="1" x14ac:dyDescent="0.15">
      <c r="A97" s="10"/>
      <c r="B97" s="10"/>
      <c r="C97" s="10"/>
      <c r="D97" s="10"/>
      <c r="E97" s="10"/>
      <c r="F97" s="10"/>
      <c r="G97" s="10"/>
      <c r="H97" s="10"/>
      <c r="I97" s="13"/>
      <c r="J97" s="1083"/>
      <c r="K97" s="994"/>
      <c r="L97" s="994"/>
      <c r="M97" s="994"/>
      <c r="N97" s="994"/>
      <c r="O97" s="994"/>
      <c r="P97" s="994"/>
      <c r="Q97" s="994"/>
      <c r="R97" s="994"/>
      <c r="S97" s="994"/>
      <c r="T97" s="994"/>
      <c r="U97" s="994"/>
      <c r="V97" s="994"/>
      <c r="W97" s="994"/>
      <c r="X97" s="994"/>
      <c r="Y97" s="994"/>
      <c r="Z97" s="994"/>
      <c r="AA97" s="994"/>
      <c r="AB97" s="994"/>
      <c r="AC97" s="994"/>
      <c r="AD97" s="994"/>
      <c r="AE97" s="994"/>
      <c r="AF97" s="994"/>
      <c r="AG97" s="1095"/>
      <c r="AH97" s="6"/>
      <c r="AI97" s="6"/>
      <c r="AJ97" s="994"/>
      <c r="AK97" s="994"/>
      <c r="AL97" s="1039"/>
      <c r="AM97" s="1082"/>
      <c r="AN97" s="1039"/>
      <c r="AO97" s="1082"/>
      <c r="AP97" s="1039"/>
      <c r="AQ97" s="1082"/>
      <c r="AR97" s="1039"/>
      <c r="AS97" s="1082"/>
      <c r="AT97" s="1039"/>
      <c r="AU97" s="1082"/>
      <c r="AV97" s="1039"/>
      <c r="AW97" s="1082"/>
      <c r="AX97" s="1039"/>
      <c r="AY97" s="1082"/>
      <c r="AZ97" s="994"/>
      <c r="BA97" s="994"/>
      <c r="BB97" s="994"/>
      <c r="BC97" s="994"/>
      <c r="BD97" s="994"/>
      <c r="BE97" s="1039"/>
      <c r="BF97" s="1082"/>
      <c r="BG97" s="994"/>
      <c r="BH97" s="994"/>
      <c r="BI97" s="994"/>
      <c r="BJ97" s="994"/>
      <c r="BK97" s="994"/>
      <c r="BL97" s="6"/>
      <c r="BM97" s="6"/>
      <c r="BN97" s="6"/>
      <c r="BO97" s="6"/>
      <c r="BP97" s="6"/>
      <c r="BQ97" s="6"/>
      <c r="BR97" s="6"/>
      <c r="BS97" s="6"/>
      <c r="BT97" s="6"/>
      <c r="BU97" s="6"/>
      <c r="BV97" s="6"/>
      <c r="BW97" s="6"/>
      <c r="BX97" s="6"/>
      <c r="BY97" s="14"/>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row>
    <row r="98" spans="1:138" ht="6.75" customHeight="1" x14ac:dyDescent="0.15">
      <c r="A98" s="10"/>
      <c r="B98" s="10"/>
      <c r="C98" s="10"/>
      <c r="D98" s="10"/>
      <c r="E98" s="10"/>
      <c r="F98" s="10"/>
      <c r="G98" s="10"/>
      <c r="H98" s="10"/>
      <c r="I98" s="13"/>
      <c r="J98" s="1083"/>
      <c r="K98" s="994"/>
      <c r="L98" s="994"/>
      <c r="M98" s="994"/>
      <c r="N98" s="994"/>
      <c r="O98" s="994"/>
      <c r="P98" s="994"/>
      <c r="Q98" s="994"/>
      <c r="R98" s="994"/>
      <c r="S98" s="994"/>
      <c r="T98" s="994"/>
      <c r="U98" s="994"/>
      <c r="V98" s="994"/>
      <c r="W98" s="994"/>
      <c r="X98" s="994"/>
      <c r="Y98" s="994"/>
      <c r="Z98" s="994"/>
      <c r="AA98" s="994"/>
      <c r="AB98" s="994"/>
      <c r="AC98" s="994"/>
      <c r="AD98" s="994"/>
      <c r="AE98" s="994"/>
      <c r="AF98" s="994"/>
      <c r="AG98" s="1095"/>
      <c r="AH98" s="6"/>
      <c r="AI98" s="6"/>
      <c r="AJ98" s="994" t="s">
        <v>377</v>
      </c>
      <c r="AK98" s="994"/>
      <c r="AL98" s="1039"/>
      <c r="AM98" s="1082"/>
      <c r="AN98" s="1039"/>
      <c r="AO98" s="1082" t="s">
        <v>89</v>
      </c>
      <c r="AP98" s="1039"/>
      <c r="AQ98" s="1082"/>
      <c r="AR98" s="1039"/>
      <c r="AS98" s="1082" t="s">
        <v>90</v>
      </c>
      <c r="AT98" s="1039"/>
      <c r="AU98" s="1082"/>
      <c r="AV98" s="1039"/>
      <c r="AW98" s="1082" t="s">
        <v>91</v>
      </c>
      <c r="AX98" s="1039"/>
      <c r="AY98" s="1082" t="s">
        <v>141</v>
      </c>
      <c r="AZ98" s="994"/>
      <c r="BA98" s="994"/>
      <c r="BB98" s="994"/>
      <c r="BC98" s="994"/>
      <c r="BD98" s="994"/>
      <c r="BE98" s="1039"/>
      <c r="BF98" s="1082" t="s">
        <v>143</v>
      </c>
      <c r="BG98" s="994"/>
      <c r="BH98" s="994"/>
      <c r="BI98" s="994"/>
      <c r="BJ98" s="994"/>
      <c r="BK98" s="994"/>
      <c r="BL98" s="6"/>
      <c r="BM98" s="6"/>
      <c r="BN98" s="6"/>
      <c r="BO98" s="6"/>
      <c r="BP98" s="6"/>
      <c r="BQ98" s="6"/>
      <c r="BR98" s="6"/>
      <c r="BS98" s="6"/>
      <c r="BT98" s="6"/>
      <c r="BU98" s="6"/>
      <c r="BV98" s="6"/>
      <c r="BW98" s="6"/>
      <c r="BX98" s="6"/>
      <c r="BY98" s="14"/>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row>
    <row r="99" spans="1:138" ht="6.75" customHeight="1" x14ac:dyDescent="0.15">
      <c r="A99" s="10"/>
      <c r="B99" s="10"/>
      <c r="C99" s="10"/>
      <c r="D99" s="10"/>
      <c r="E99" s="10"/>
      <c r="F99" s="10"/>
      <c r="G99" s="10"/>
      <c r="H99" s="10"/>
      <c r="I99" s="13"/>
      <c r="J99" s="1083"/>
      <c r="K99" s="994"/>
      <c r="L99" s="994"/>
      <c r="M99" s="994"/>
      <c r="N99" s="994"/>
      <c r="O99" s="994"/>
      <c r="P99" s="994"/>
      <c r="Q99" s="994"/>
      <c r="R99" s="994"/>
      <c r="S99" s="994"/>
      <c r="T99" s="994"/>
      <c r="U99" s="994"/>
      <c r="V99" s="994"/>
      <c r="W99" s="994"/>
      <c r="X99" s="994"/>
      <c r="Y99" s="994"/>
      <c r="Z99" s="994"/>
      <c r="AA99" s="994"/>
      <c r="AB99" s="994"/>
      <c r="AC99" s="994"/>
      <c r="AD99" s="994"/>
      <c r="AE99" s="994"/>
      <c r="AF99" s="994"/>
      <c r="AG99" s="1095"/>
      <c r="AH99" s="6"/>
      <c r="AI99" s="6"/>
      <c r="AJ99" s="994"/>
      <c r="AK99" s="994"/>
      <c r="AL99" s="1039"/>
      <c r="AM99" s="1082"/>
      <c r="AN99" s="1039"/>
      <c r="AO99" s="1082"/>
      <c r="AP99" s="1039"/>
      <c r="AQ99" s="1082"/>
      <c r="AR99" s="1039"/>
      <c r="AS99" s="1082"/>
      <c r="AT99" s="1039"/>
      <c r="AU99" s="1082"/>
      <c r="AV99" s="1039"/>
      <c r="AW99" s="1082"/>
      <c r="AX99" s="1039"/>
      <c r="AY99" s="1082"/>
      <c r="AZ99" s="994"/>
      <c r="BA99" s="994"/>
      <c r="BB99" s="994"/>
      <c r="BC99" s="994"/>
      <c r="BD99" s="994"/>
      <c r="BE99" s="1039"/>
      <c r="BF99" s="1082"/>
      <c r="BG99" s="994"/>
      <c r="BH99" s="994"/>
      <c r="BI99" s="994"/>
      <c r="BJ99" s="994"/>
      <c r="BK99" s="994"/>
      <c r="BL99" s="6"/>
      <c r="BM99" s="6"/>
      <c r="BN99" s="6"/>
      <c r="BO99" s="6"/>
      <c r="BP99" s="6"/>
      <c r="BQ99" s="6"/>
      <c r="BR99" s="6"/>
      <c r="BS99" s="6"/>
      <c r="BT99" s="6"/>
      <c r="BU99" s="6"/>
      <c r="BV99" s="6"/>
      <c r="BW99" s="6"/>
      <c r="BX99" s="6"/>
      <c r="BY99" s="14"/>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row>
    <row r="100" spans="1:138" ht="6.75" customHeight="1" x14ac:dyDescent="0.15">
      <c r="A100" s="10"/>
      <c r="B100" s="10"/>
      <c r="C100" s="10"/>
      <c r="D100" s="10"/>
      <c r="E100" s="10"/>
      <c r="F100" s="10"/>
      <c r="G100" s="10"/>
      <c r="H100" s="10"/>
      <c r="I100" s="13"/>
      <c r="J100" s="1083"/>
      <c r="K100" s="994"/>
      <c r="L100" s="994"/>
      <c r="M100" s="994"/>
      <c r="N100" s="994"/>
      <c r="O100" s="994"/>
      <c r="P100" s="994"/>
      <c r="Q100" s="994"/>
      <c r="R100" s="994"/>
      <c r="S100" s="994"/>
      <c r="T100" s="994"/>
      <c r="U100" s="994"/>
      <c r="V100" s="994"/>
      <c r="W100" s="994"/>
      <c r="X100" s="994"/>
      <c r="Y100" s="994"/>
      <c r="Z100" s="994"/>
      <c r="AA100" s="994"/>
      <c r="AB100" s="994"/>
      <c r="AC100" s="994"/>
      <c r="AD100" s="994"/>
      <c r="AE100" s="994"/>
      <c r="AF100" s="994"/>
      <c r="AG100" s="1095"/>
      <c r="AH100" s="6"/>
      <c r="AI100" s="6"/>
      <c r="AJ100" s="994" t="s">
        <v>377</v>
      </c>
      <c r="AK100" s="994"/>
      <c r="AL100" s="1039"/>
      <c r="AM100" s="1082"/>
      <c r="AN100" s="1039"/>
      <c r="AO100" s="1082" t="s">
        <v>89</v>
      </c>
      <c r="AP100" s="1039"/>
      <c r="AQ100" s="1082"/>
      <c r="AR100" s="1039"/>
      <c r="AS100" s="1082" t="s">
        <v>90</v>
      </c>
      <c r="AT100" s="1039"/>
      <c r="AU100" s="1082"/>
      <c r="AV100" s="1039"/>
      <c r="AW100" s="1082" t="s">
        <v>91</v>
      </c>
      <c r="AX100" s="1039"/>
      <c r="AY100" s="1082" t="s">
        <v>141</v>
      </c>
      <c r="AZ100" s="994"/>
      <c r="BA100" s="994"/>
      <c r="BB100" s="994"/>
      <c r="BC100" s="994"/>
      <c r="BD100" s="994"/>
      <c r="BE100" s="1039"/>
      <c r="BF100" s="1082" t="s">
        <v>144</v>
      </c>
      <c r="BG100" s="994"/>
      <c r="BH100" s="994"/>
      <c r="BI100" s="994"/>
      <c r="BJ100" s="994"/>
      <c r="BK100" s="994"/>
      <c r="BL100" s="6"/>
      <c r="BM100" s="6"/>
      <c r="BN100" s="6"/>
      <c r="BO100" s="6"/>
      <c r="BP100" s="6"/>
      <c r="BQ100" s="6"/>
      <c r="BR100" s="6"/>
      <c r="BS100" s="6"/>
      <c r="BT100" s="6"/>
      <c r="BU100" s="6"/>
      <c r="BV100" s="6"/>
      <c r="BW100" s="6"/>
      <c r="BX100" s="6"/>
      <c r="BY100" s="14"/>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row>
    <row r="101" spans="1:138" ht="7.5" customHeight="1" x14ac:dyDescent="0.15">
      <c r="A101" s="10"/>
      <c r="B101" s="10"/>
      <c r="C101" s="10"/>
      <c r="D101" s="10"/>
      <c r="E101" s="10"/>
      <c r="F101" s="10"/>
      <c r="G101" s="10"/>
      <c r="H101" s="10"/>
      <c r="I101" s="13"/>
      <c r="J101" s="1084"/>
      <c r="K101" s="1085"/>
      <c r="L101" s="1085"/>
      <c r="M101" s="1085"/>
      <c r="N101" s="1085"/>
      <c r="O101" s="1085"/>
      <c r="P101" s="1085"/>
      <c r="Q101" s="1085"/>
      <c r="R101" s="1085"/>
      <c r="S101" s="1085"/>
      <c r="T101" s="1085"/>
      <c r="U101" s="1085"/>
      <c r="V101" s="1085"/>
      <c r="W101" s="1085"/>
      <c r="X101" s="1085"/>
      <c r="Y101" s="1085"/>
      <c r="Z101" s="1085"/>
      <c r="AA101" s="1085"/>
      <c r="AB101" s="1085"/>
      <c r="AC101" s="1085"/>
      <c r="AD101" s="1085"/>
      <c r="AE101" s="1085"/>
      <c r="AF101" s="1085"/>
      <c r="AG101" s="1177"/>
      <c r="AH101" s="6"/>
      <c r="AI101" s="6"/>
      <c r="AJ101" s="994"/>
      <c r="AK101" s="994"/>
      <c r="AL101" s="1039"/>
      <c r="AM101" s="1082"/>
      <c r="AN101" s="1039"/>
      <c r="AO101" s="1082"/>
      <c r="AP101" s="1039"/>
      <c r="AQ101" s="1082"/>
      <c r="AR101" s="1039"/>
      <c r="AS101" s="1082"/>
      <c r="AT101" s="1039"/>
      <c r="AU101" s="1082"/>
      <c r="AV101" s="1039"/>
      <c r="AW101" s="1082"/>
      <c r="AX101" s="1039"/>
      <c r="AY101" s="1082"/>
      <c r="AZ101" s="994"/>
      <c r="BA101" s="994"/>
      <c r="BB101" s="994"/>
      <c r="BC101" s="994"/>
      <c r="BD101" s="994"/>
      <c r="BE101" s="1039"/>
      <c r="BF101" s="1082"/>
      <c r="BG101" s="994"/>
      <c r="BH101" s="994"/>
      <c r="BI101" s="994"/>
      <c r="BJ101" s="994"/>
      <c r="BK101" s="994"/>
      <c r="BL101" s="6"/>
      <c r="BM101" s="6"/>
      <c r="BN101" s="6"/>
      <c r="BO101" s="6"/>
      <c r="BP101" s="6"/>
      <c r="BQ101" s="6"/>
      <c r="BR101" s="6"/>
      <c r="BS101" s="6"/>
      <c r="BT101" s="6"/>
      <c r="BU101" s="6"/>
      <c r="BV101" s="6"/>
      <c r="BW101" s="6"/>
      <c r="BX101" s="6"/>
      <c r="BY101" s="14"/>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row>
    <row r="102" spans="1:138" ht="7.5" customHeight="1" thickBot="1" x14ac:dyDescent="0.2">
      <c r="A102" s="10"/>
      <c r="B102" s="10"/>
      <c r="C102" s="10"/>
      <c r="D102" s="10"/>
      <c r="E102" s="10"/>
      <c r="F102" s="10"/>
      <c r="G102" s="10"/>
      <c r="H102" s="10"/>
      <c r="I102" s="15"/>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7"/>
      <c r="AI102" s="17"/>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7"/>
      <c r="BM102" s="17"/>
      <c r="BN102" s="17"/>
      <c r="BO102" s="17"/>
      <c r="BP102" s="17"/>
      <c r="BQ102" s="17"/>
      <c r="BR102" s="17"/>
      <c r="BS102" s="17"/>
      <c r="BT102" s="17"/>
      <c r="BU102" s="17"/>
      <c r="BV102" s="17"/>
      <c r="BW102" s="17"/>
      <c r="BX102" s="17"/>
      <c r="BY102" s="18"/>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row>
    <row r="103" spans="1:138" ht="7.5" customHeight="1" x14ac:dyDescent="0.15">
      <c r="A103" s="10"/>
      <c r="B103" s="10"/>
      <c r="C103" s="10"/>
      <c r="D103" s="10"/>
      <c r="E103" s="10"/>
      <c r="F103" s="10"/>
      <c r="G103" s="10"/>
      <c r="H103" s="10"/>
      <c r="I103" s="10"/>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1"/>
      <c r="AI103" s="11"/>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row>
    <row r="104" spans="1:138" ht="7.5" customHeight="1" thickBot="1" x14ac:dyDescent="0.2">
      <c r="A104" s="10"/>
      <c r="B104" s="10"/>
      <c r="C104" s="10"/>
      <c r="D104" s="10"/>
      <c r="E104" s="10"/>
      <c r="F104" s="10"/>
      <c r="G104" s="10"/>
      <c r="H104" s="10"/>
      <c r="I104" s="10"/>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1"/>
      <c r="AI104" s="11"/>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row>
    <row r="105" spans="1:138" ht="7.5" customHeight="1" x14ac:dyDescent="0.15">
      <c r="A105" s="10"/>
      <c r="B105" s="10"/>
      <c r="C105" s="10"/>
      <c r="D105" s="10"/>
      <c r="E105" s="10"/>
      <c r="F105" s="10"/>
      <c r="G105" s="10"/>
      <c r="H105" s="10"/>
      <c r="I105" s="25"/>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0"/>
      <c r="AI105" s="110"/>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0"/>
      <c r="BM105" s="110"/>
      <c r="BN105" s="110"/>
      <c r="BO105" s="110"/>
      <c r="BP105" s="110"/>
      <c r="BQ105" s="110"/>
      <c r="BR105" s="110"/>
      <c r="BS105" s="110"/>
      <c r="BT105" s="110"/>
      <c r="BU105" s="110"/>
      <c r="BV105" s="110"/>
      <c r="BW105" s="110"/>
      <c r="BX105" s="110"/>
      <c r="BY105" s="1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row>
    <row r="106" spans="1:138" ht="7.5" customHeight="1" x14ac:dyDescent="0.15">
      <c r="A106" s="10"/>
      <c r="B106" s="10"/>
      <c r="C106" s="10"/>
      <c r="D106" s="10"/>
      <c r="E106" s="10"/>
      <c r="F106" s="10"/>
      <c r="G106" s="10"/>
      <c r="H106" s="10"/>
      <c r="I106" s="13"/>
      <c r="J106" s="1019" t="s">
        <v>394</v>
      </c>
      <c r="K106" s="1019"/>
      <c r="L106" s="1019"/>
      <c r="M106" s="1019"/>
      <c r="N106" s="1019"/>
      <c r="O106" s="1019"/>
      <c r="P106" s="1019"/>
      <c r="Q106" s="1019"/>
      <c r="R106" s="1019"/>
      <c r="S106" s="1019"/>
      <c r="T106" s="1019"/>
      <c r="U106" s="1019"/>
      <c r="V106" s="1019"/>
      <c r="W106" s="1019"/>
      <c r="X106" s="1019"/>
      <c r="Y106" s="1019"/>
      <c r="Z106" s="1019"/>
      <c r="AA106" s="1019"/>
      <c r="AB106" s="1019"/>
      <c r="AC106" s="1019"/>
      <c r="AD106" s="1019"/>
      <c r="AE106" s="1019"/>
      <c r="AF106" s="1019"/>
      <c r="AG106" s="1019"/>
      <c r="AH106" s="1019"/>
      <c r="AI106" s="1019"/>
      <c r="AJ106" s="1019"/>
      <c r="AK106" s="1019"/>
      <c r="AL106" s="1019"/>
      <c r="AM106" s="1019"/>
      <c r="AN106" s="1019"/>
      <c r="AO106" s="1019"/>
      <c r="AP106" s="1019"/>
      <c r="AQ106" s="1019"/>
      <c r="AR106" s="1019"/>
      <c r="AS106" s="1019"/>
      <c r="AT106" s="1019"/>
      <c r="AU106" s="1019"/>
      <c r="AV106" s="1019"/>
      <c r="AW106" s="1019"/>
      <c r="AX106" s="1019"/>
      <c r="AY106" s="1019"/>
      <c r="AZ106" s="1019"/>
      <c r="BA106" s="1019"/>
      <c r="BB106" s="1019"/>
      <c r="BC106" s="1019"/>
      <c r="BD106" s="1019"/>
      <c r="BE106" s="1019"/>
      <c r="BF106" s="1019"/>
      <c r="BG106" s="1019"/>
      <c r="BH106" s="1019"/>
      <c r="BI106" s="1019"/>
      <c r="BJ106" s="1019"/>
      <c r="BK106" s="1019"/>
      <c r="BL106" s="1019"/>
      <c r="BM106" s="1019"/>
      <c r="BN106" s="1070" t="s">
        <v>145</v>
      </c>
      <c r="BO106" s="1070"/>
      <c r="BP106" s="1070"/>
      <c r="BQ106" s="1070"/>
      <c r="BR106" s="1070"/>
      <c r="BS106" s="1070"/>
      <c r="BT106" s="1070"/>
      <c r="BU106" s="1070"/>
      <c r="BV106" s="1070"/>
      <c r="BW106" s="1070"/>
      <c r="BX106" s="1070"/>
      <c r="BY106" s="14"/>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row>
    <row r="107" spans="1:138" ht="7.5" customHeight="1" x14ac:dyDescent="0.15">
      <c r="A107" s="10"/>
      <c r="B107" s="10"/>
      <c r="C107" s="10"/>
      <c r="D107" s="10"/>
      <c r="E107" s="10"/>
      <c r="F107" s="10"/>
      <c r="G107" s="10"/>
      <c r="H107" s="10"/>
      <c r="I107" s="13"/>
      <c r="J107" s="1019"/>
      <c r="K107" s="1019"/>
      <c r="L107" s="1019"/>
      <c r="M107" s="1019"/>
      <c r="N107" s="1019"/>
      <c r="O107" s="1019"/>
      <c r="P107" s="1019"/>
      <c r="Q107" s="1019"/>
      <c r="R107" s="1019"/>
      <c r="S107" s="1019"/>
      <c r="T107" s="1019"/>
      <c r="U107" s="1019"/>
      <c r="V107" s="1019"/>
      <c r="W107" s="1019"/>
      <c r="X107" s="1019"/>
      <c r="Y107" s="1019"/>
      <c r="Z107" s="1019"/>
      <c r="AA107" s="1019"/>
      <c r="AB107" s="1019"/>
      <c r="AC107" s="1019"/>
      <c r="AD107" s="1019"/>
      <c r="AE107" s="1019"/>
      <c r="AF107" s="1019"/>
      <c r="AG107" s="1019"/>
      <c r="AH107" s="1019"/>
      <c r="AI107" s="1019"/>
      <c r="AJ107" s="1019"/>
      <c r="AK107" s="1019"/>
      <c r="AL107" s="1019"/>
      <c r="AM107" s="1019"/>
      <c r="AN107" s="1019"/>
      <c r="AO107" s="1019"/>
      <c r="AP107" s="1019"/>
      <c r="AQ107" s="1019"/>
      <c r="AR107" s="1019"/>
      <c r="AS107" s="1019"/>
      <c r="AT107" s="1019"/>
      <c r="AU107" s="1019"/>
      <c r="AV107" s="1019"/>
      <c r="AW107" s="1019"/>
      <c r="AX107" s="1019"/>
      <c r="AY107" s="1019"/>
      <c r="AZ107" s="1019"/>
      <c r="BA107" s="1019"/>
      <c r="BB107" s="1019"/>
      <c r="BC107" s="1019"/>
      <c r="BD107" s="1019"/>
      <c r="BE107" s="1019"/>
      <c r="BF107" s="1019"/>
      <c r="BG107" s="1019"/>
      <c r="BH107" s="1019"/>
      <c r="BI107" s="1019"/>
      <c r="BJ107" s="1019"/>
      <c r="BK107" s="1019"/>
      <c r="BL107" s="1019"/>
      <c r="BM107" s="1019"/>
      <c r="BN107" s="1070"/>
      <c r="BO107" s="1070"/>
      <c r="BP107" s="1070"/>
      <c r="BQ107" s="1070"/>
      <c r="BR107" s="1070"/>
      <c r="BS107" s="1070"/>
      <c r="BT107" s="1070"/>
      <c r="BU107" s="1070"/>
      <c r="BV107" s="1070"/>
      <c r="BW107" s="1070"/>
      <c r="BX107" s="1070"/>
      <c r="BY107" s="14"/>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row>
    <row r="108" spans="1:138" ht="6" customHeight="1" x14ac:dyDescent="0.15">
      <c r="A108" s="10"/>
      <c r="B108" s="10"/>
      <c r="C108" s="10"/>
      <c r="D108" s="10"/>
      <c r="E108" s="10"/>
      <c r="F108" s="10"/>
      <c r="G108" s="10"/>
      <c r="H108" s="10"/>
      <c r="I108" s="13"/>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1139" t="str">
        <f>IF($BJ$6=0,"",$BJ$6)</f>
        <v>令和　　　年　　　月　　　日</v>
      </c>
      <c r="BK108" s="1139"/>
      <c r="BL108" s="1139"/>
      <c r="BM108" s="1139"/>
      <c r="BN108" s="1139"/>
      <c r="BO108" s="1139"/>
      <c r="BP108" s="1139"/>
      <c r="BQ108" s="1139"/>
      <c r="BR108" s="1139"/>
      <c r="BS108" s="1139"/>
      <c r="BT108" s="1139"/>
      <c r="BU108" s="1139"/>
      <c r="BV108" s="1139"/>
      <c r="BW108" s="1139"/>
      <c r="BX108" s="1139"/>
      <c r="BY108" s="14"/>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row>
    <row r="109" spans="1:138" ht="6" customHeight="1" x14ac:dyDescent="0.15">
      <c r="A109" s="10"/>
      <c r="B109" s="10"/>
      <c r="C109" s="10"/>
      <c r="D109" s="10"/>
      <c r="E109" s="10"/>
      <c r="F109" s="10"/>
      <c r="G109" s="10"/>
      <c r="H109" s="10"/>
      <c r="I109" s="13"/>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1139"/>
      <c r="BK109" s="1139"/>
      <c r="BL109" s="1139"/>
      <c r="BM109" s="1139"/>
      <c r="BN109" s="1139"/>
      <c r="BO109" s="1139"/>
      <c r="BP109" s="1139"/>
      <c r="BQ109" s="1139"/>
      <c r="BR109" s="1139"/>
      <c r="BS109" s="1139"/>
      <c r="BT109" s="1139"/>
      <c r="BU109" s="1139"/>
      <c r="BV109" s="1139"/>
      <c r="BW109" s="1139"/>
      <c r="BX109" s="1139"/>
      <c r="BY109" s="14"/>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row>
    <row r="110" spans="1:138" ht="7.5" customHeight="1" x14ac:dyDescent="0.15">
      <c r="A110" s="10"/>
      <c r="B110" s="10"/>
      <c r="C110" s="10"/>
      <c r="D110" s="10"/>
      <c r="E110" s="10"/>
      <c r="F110" s="10"/>
      <c r="G110" s="10"/>
      <c r="H110" s="10"/>
      <c r="I110" s="13"/>
      <c r="J110" s="6"/>
      <c r="K110" s="1015" t="s">
        <v>92</v>
      </c>
      <c r="L110" s="1015"/>
      <c r="M110" s="1015"/>
      <c r="N110" s="1015"/>
      <c r="O110" s="1015"/>
      <c r="P110" s="1015"/>
      <c r="Q110" s="1015"/>
      <c r="R110" s="1015"/>
      <c r="S110" s="1015"/>
      <c r="T110" s="1015"/>
      <c r="U110" s="1015"/>
      <c r="V110" s="1015"/>
      <c r="W110" s="1015"/>
      <c r="X110" s="1015"/>
      <c r="Y110" s="1015"/>
      <c r="Z110" s="1015"/>
      <c r="AA110" s="1015"/>
      <c r="AB110" s="1015"/>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14"/>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row>
    <row r="111" spans="1:138" ht="7.5" customHeight="1" x14ac:dyDescent="0.15">
      <c r="A111" s="10"/>
      <c r="B111" s="10"/>
      <c r="C111" s="10"/>
      <c r="D111" s="10"/>
      <c r="E111" s="10"/>
      <c r="F111" s="10"/>
      <c r="G111" s="10"/>
      <c r="H111" s="10"/>
      <c r="I111" s="13"/>
      <c r="J111" s="6"/>
      <c r="K111" s="1015"/>
      <c r="L111" s="1015"/>
      <c r="M111" s="1015"/>
      <c r="N111" s="1015"/>
      <c r="O111" s="1015"/>
      <c r="P111" s="1015"/>
      <c r="Q111" s="1015"/>
      <c r="R111" s="1015"/>
      <c r="S111" s="1015"/>
      <c r="T111" s="1015"/>
      <c r="U111" s="1015"/>
      <c r="V111" s="1015"/>
      <c r="W111" s="1015"/>
      <c r="X111" s="1015"/>
      <c r="Y111" s="1015"/>
      <c r="Z111" s="1015"/>
      <c r="AA111" s="1015"/>
      <c r="AB111" s="1015"/>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14"/>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row>
    <row r="112" spans="1:138" ht="5.25" customHeight="1" x14ac:dyDescent="0.15">
      <c r="A112" s="10"/>
      <c r="B112" s="10"/>
      <c r="C112" s="10"/>
      <c r="D112" s="10"/>
      <c r="E112" s="10"/>
      <c r="F112" s="10"/>
      <c r="G112" s="10"/>
      <c r="H112" s="10"/>
      <c r="I112" s="13"/>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14"/>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row>
    <row r="113" spans="1:138" ht="7.5" customHeight="1" x14ac:dyDescent="0.15">
      <c r="A113" s="10"/>
      <c r="B113" s="10"/>
      <c r="C113" s="10"/>
      <c r="D113" s="10"/>
      <c r="E113" s="10"/>
      <c r="F113" s="10"/>
      <c r="G113" s="10"/>
      <c r="H113" s="10"/>
      <c r="I113" s="13"/>
      <c r="J113" s="6"/>
      <c r="K113" s="6"/>
      <c r="L113" s="6"/>
      <c r="M113" s="6"/>
      <c r="N113" s="6"/>
      <c r="O113" s="6"/>
      <c r="P113" s="6"/>
      <c r="Q113" s="6"/>
      <c r="R113" s="6"/>
      <c r="S113" s="6"/>
      <c r="T113" s="6"/>
      <c r="U113" s="6"/>
      <c r="V113" s="6"/>
      <c r="W113" s="6"/>
      <c r="X113" s="6"/>
      <c r="Y113" s="6"/>
      <c r="Z113" s="6"/>
      <c r="AA113" s="6"/>
      <c r="AB113" s="6"/>
      <c r="AC113" s="6"/>
      <c r="AD113" s="6"/>
      <c r="AE113" s="993" t="s">
        <v>93</v>
      </c>
      <c r="AF113" s="993"/>
      <c r="AG113" s="993"/>
      <c r="AH113" s="993"/>
      <c r="AI113" s="993"/>
      <c r="AJ113" s="6"/>
      <c r="AK113" s="1089" t="s">
        <v>94</v>
      </c>
      <c r="AL113" s="1089"/>
      <c r="AM113" s="1089"/>
      <c r="AN113" s="6"/>
      <c r="AO113" s="6"/>
      <c r="AP113" s="1081" t="str">
        <f>IF($AP$11=0,"",$AP$11)</f>
        <v/>
      </c>
      <c r="AQ113" s="1081"/>
      <c r="AR113" s="1081"/>
      <c r="AS113" s="1081"/>
      <c r="AT113" s="1081"/>
      <c r="AU113" s="1081"/>
      <c r="AV113" s="1081"/>
      <c r="AW113" s="1081"/>
      <c r="AX113" s="1081"/>
      <c r="AY113" s="1081"/>
      <c r="AZ113" s="1081"/>
      <c r="BA113" s="1081"/>
      <c r="BB113" s="1081"/>
      <c r="BC113" s="1081"/>
      <c r="BD113" s="1081"/>
      <c r="BE113" s="1081"/>
      <c r="BF113" s="1081"/>
      <c r="BG113" s="1081"/>
      <c r="BH113" s="1081"/>
      <c r="BI113" s="1081"/>
      <c r="BJ113" s="1081"/>
      <c r="BK113" s="1081"/>
      <c r="BL113" s="1081"/>
      <c r="BM113" s="1081"/>
      <c r="BN113" s="1081"/>
      <c r="BO113" s="1081"/>
      <c r="BP113" s="1081"/>
      <c r="BQ113" s="1081"/>
      <c r="BR113" s="1081"/>
      <c r="BS113" s="1081"/>
      <c r="BT113" s="1081"/>
      <c r="BU113" s="1081"/>
      <c r="BV113" s="1081"/>
      <c r="BW113" s="6"/>
      <c r="BX113" s="6"/>
      <c r="BY113" s="14"/>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row>
    <row r="114" spans="1:138" ht="7.5" customHeight="1" x14ac:dyDescent="0.15">
      <c r="A114" s="10"/>
      <c r="B114" s="10"/>
      <c r="C114" s="10"/>
      <c r="D114" s="10"/>
      <c r="E114" s="10"/>
      <c r="F114" s="10"/>
      <c r="G114" s="10"/>
      <c r="H114" s="10"/>
      <c r="I114" s="13"/>
      <c r="J114" s="6"/>
      <c r="K114" s="6"/>
      <c r="L114" s="6"/>
      <c r="M114" s="6"/>
      <c r="N114" s="6"/>
      <c r="O114" s="6"/>
      <c r="P114" s="6"/>
      <c r="Q114" s="6"/>
      <c r="R114" s="6"/>
      <c r="S114" s="6"/>
      <c r="T114" s="6"/>
      <c r="U114" s="6"/>
      <c r="V114" s="6"/>
      <c r="W114" s="6"/>
      <c r="X114" s="6"/>
      <c r="Y114" s="6"/>
      <c r="Z114" s="6"/>
      <c r="AA114" s="6"/>
      <c r="AB114" s="6"/>
      <c r="AC114" s="6"/>
      <c r="AD114" s="6"/>
      <c r="AE114" s="993"/>
      <c r="AF114" s="993"/>
      <c r="AG114" s="993"/>
      <c r="AH114" s="993"/>
      <c r="AI114" s="993"/>
      <c r="AJ114" s="6"/>
      <c r="AK114" s="1089"/>
      <c r="AL114" s="1089"/>
      <c r="AM114" s="1089"/>
      <c r="AN114" s="6"/>
      <c r="AO114" s="6"/>
      <c r="AP114" s="1081"/>
      <c r="AQ114" s="1081"/>
      <c r="AR114" s="1081"/>
      <c r="AS114" s="1081"/>
      <c r="AT114" s="1081"/>
      <c r="AU114" s="1081"/>
      <c r="AV114" s="1081"/>
      <c r="AW114" s="1081"/>
      <c r="AX114" s="1081"/>
      <c r="AY114" s="1081"/>
      <c r="AZ114" s="1081"/>
      <c r="BA114" s="1081"/>
      <c r="BB114" s="1081"/>
      <c r="BC114" s="1081"/>
      <c r="BD114" s="1081"/>
      <c r="BE114" s="1081"/>
      <c r="BF114" s="1081"/>
      <c r="BG114" s="1081"/>
      <c r="BH114" s="1081"/>
      <c r="BI114" s="1081"/>
      <c r="BJ114" s="1081"/>
      <c r="BK114" s="1081"/>
      <c r="BL114" s="1081"/>
      <c r="BM114" s="1081"/>
      <c r="BN114" s="1081"/>
      <c r="BO114" s="1081"/>
      <c r="BP114" s="1081"/>
      <c r="BQ114" s="1081"/>
      <c r="BR114" s="1081"/>
      <c r="BS114" s="1081"/>
      <c r="BT114" s="1081"/>
      <c r="BU114" s="1081"/>
      <c r="BV114" s="1081"/>
      <c r="BW114" s="6"/>
      <c r="BX114" s="6"/>
      <c r="BY114" s="14"/>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row>
    <row r="115" spans="1:138" ht="7.5" customHeight="1" x14ac:dyDescent="0.15">
      <c r="A115" s="10"/>
      <c r="B115" s="10"/>
      <c r="C115" s="10"/>
      <c r="D115" s="10"/>
      <c r="E115" s="10"/>
      <c r="F115" s="10"/>
      <c r="G115" s="10"/>
      <c r="H115" s="10"/>
      <c r="I115" s="13"/>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1081"/>
      <c r="AQ115" s="1081"/>
      <c r="AR115" s="1081"/>
      <c r="AS115" s="1081"/>
      <c r="AT115" s="1081"/>
      <c r="AU115" s="1081"/>
      <c r="AV115" s="1081"/>
      <c r="AW115" s="1081"/>
      <c r="AX115" s="1081"/>
      <c r="AY115" s="1081"/>
      <c r="AZ115" s="1081"/>
      <c r="BA115" s="1081"/>
      <c r="BB115" s="1081"/>
      <c r="BC115" s="1081"/>
      <c r="BD115" s="1081"/>
      <c r="BE115" s="1081"/>
      <c r="BF115" s="1081"/>
      <c r="BG115" s="1081"/>
      <c r="BH115" s="1081"/>
      <c r="BI115" s="1081"/>
      <c r="BJ115" s="1081"/>
      <c r="BK115" s="1081"/>
      <c r="BL115" s="1081"/>
      <c r="BM115" s="1081"/>
      <c r="BN115" s="1081"/>
      <c r="BO115" s="1081"/>
      <c r="BP115" s="1081"/>
      <c r="BQ115" s="1081"/>
      <c r="BR115" s="1081"/>
      <c r="BS115" s="1081"/>
      <c r="BT115" s="1081"/>
      <c r="BU115" s="1081"/>
      <c r="BV115" s="1081"/>
      <c r="BW115" s="6"/>
      <c r="BX115" s="6"/>
      <c r="BY115" s="14"/>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row>
    <row r="116" spans="1:138" ht="7.5" customHeight="1" x14ac:dyDescent="0.15">
      <c r="A116" s="10"/>
      <c r="B116" s="10"/>
      <c r="C116" s="10"/>
      <c r="D116" s="10"/>
      <c r="E116" s="10"/>
      <c r="F116" s="10"/>
      <c r="G116" s="10"/>
      <c r="H116" s="10"/>
      <c r="I116" s="13"/>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993" t="s">
        <v>95</v>
      </c>
      <c r="AL116" s="993"/>
      <c r="AM116" s="993"/>
      <c r="AN116" s="6"/>
      <c r="AO116" s="6"/>
      <c r="AP116" s="1026" t="str">
        <f>IF($AP$14=0,"",$AP$14)</f>
        <v/>
      </c>
      <c r="AQ116" s="1026"/>
      <c r="AR116" s="1026"/>
      <c r="AS116" s="1026"/>
      <c r="AT116" s="1026"/>
      <c r="AU116" s="1026"/>
      <c r="AV116" s="1026"/>
      <c r="AW116" s="1026"/>
      <c r="AX116" s="1026"/>
      <c r="AY116" s="1026"/>
      <c r="AZ116" s="1026"/>
      <c r="BA116" s="1026"/>
      <c r="BB116" s="1026"/>
      <c r="BC116" s="1026"/>
      <c r="BD116" s="1026"/>
      <c r="BE116" s="1026"/>
      <c r="BF116" s="1026"/>
      <c r="BG116" s="1026"/>
      <c r="BH116" s="1026"/>
      <c r="BI116" s="1026"/>
      <c r="BJ116" s="1026"/>
      <c r="BK116" s="1026"/>
      <c r="BL116" s="1026"/>
      <c r="BM116" s="1026"/>
      <c r="BN116" s="1026"/>
      <c r="BO116" s="1026"/>
      <c r="BP116" s="1026"/>
      <c r="BQ116" s="1026"/>
      <c r="BR116" s="1026"/>
      <c r="BS116" s="1026"/>
      <c r="BT116" s="1026"/>
      <c r="BU116" s="1026"/>
      <c r="BV116" s="1026"/>
      <c r="BW116" s="1115"/>
      <c r="BX116" s="1115"/>
      <c r="BY116" s="14"/>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row>
    <row r="117" spans="1:138" ht="7.5" customHeight="1" x14ac:dyDescent="0.15">
      <c r="A117" s="10"/>
      <c r="B117" s="10"/>
      <c r="C117" s="10"/>
      <c r="D117" s="10"/>
      <c r="E117" s="10"/>
      <c r="F117" s="10"/>
      <c r="G117" s="10"/>
      <c r="H117" s="10"/>
      <c r="I117" s="13"/>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993"/>
      <c r="AL117" s="993"/>
      <c r="AM117" s="993"/>
      <c r="AN117" s="6"/>
      <c r="AO117" s="6"/>
      <c r="AP117" s="1026"/>
      <c r="AQ117" s="1026"/>
      <c r="AR117" s="1026"/>
      <c r="AS117" s="1026"/>
      <c r="AT117" s="1026"/>
      <c r="AU117" s="1026"/>
      <c r="AV117" s="1026"/>
      <c r="AW117" s="1026"/>
      <c r="AX117" s="1026"/>
      <c r="AY117" s="1026"/>
      <c r="AZ117" s="1026"/>
      <c r="BA117" s="1026"/>
      <c r="BB117" s="1026"/>
      <c r="BC117" s="1026"/>
      <c r="BD117" s="1026"/>
      <c r="BE117" s="1026"/>
      <c r="BF117" s="1026"/>
      <c r="BG117" s="1026"/>
      <c r="BH117" s="1026"/>
      <c r="BI117" s="1026"/>
      <c r="BJ117" s="1026"/>
      <c r="BK117" s="1026"/>
      <c r="BL117" s="1026"/>
      <c r="BM117" s="1026"/>
      <c r="BN117" s="1026"/>
      <c r="BO117" s="1026"/>
      <c r="BP117" s="1026"/>
      <c r="BQ117" s="1026"/>
      <c r="BR117" s="1026"/>
      <c r="BS117" s="1026"/>
      <c r="BT117" s="1026"/>
      <c r="BU117" s="1026"/>
      <c r="BV117" s="1026"/>
      <c r="BW117" s="1115"/>
      <c r="BX117" s="1115"/>
      <c r="BY117" s="14"/>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row>
    <row r="118" spans="1:138" ht="7.5" customHeight="1" x14ac:dyDescent="0.15">
      <c r="A118" s="10"/>
      <c r="B118" s="10"/>
      <c r="C118" s="10"/>
      <c r="D118" s="10"/>
      <c r="E118" s="10"/>
      <c r="F118" s="10"/>
      <c r="G118" s="10"/>
      <c r="H118" s="10"/>
      <c r="I118" s="13"/>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993" t="s">
        <v>96</v>
      </c>
      <c r="AL118" s="993"/>
      <c r="AM118" s="993"/>
      <c r="AN118" s="6"/>
      <c r="AO118" s="6"/>
      <c r="AP118" s="1015" t="str">
        <f>IF($AP$16=0,"",$AP$16)</f>
        <v/>
      </c>
      <c r="AQ118" s="1015"/>
      <c r="AR118" s="1015"/>
      <c r="AS118" s="1015"/>
      <c r="AT118" s="1015"/>
      <c r="AU118" s="1015"/>
      <c r="AV118" s="1015"/>
      <c r="AW118" s="1015"/>
      <c r="AX118" s="1015"/>
      <c r="AY118" s="1015"/>
      <c r="AZ118" s="1015"/>
      <c r="BA118" s="1015"/>
      <c r="BB118" s="1015"/>
      <c r="BC118" s="1015"/>
      <c r="BD118" s="1015"/>
      <c r="BE118" s="1015"/>
      <c r="BF118" s="1015"/>
      <c r="BG118" s="1015"/>
      <c r="BH118" s="1015"/>
      <c r="BI118" s="1015"/>
      <c r="BJ118" s="1015"/>
      <c r="BK118" s="1015"/>
      <c r="BL118" s="1015"/>
      <c r="BM118" s="1015"/>
      <c r="BN118" s="1015"/>
      <c r="BO118" s="1015"/>
      <c r="BP118" s="1015"/>
      <c r="BQ118" s="1015"/>
      <c r="BR118" s="1015"/>
      <c r="BS118" s="1015"/>
      <c r="BT118" s="1015"/>
      <c r="BU118" s="1015"/>
      <c r="BV118" s="1015"/>
      <c r="BW118" s="6"/>
      <c r="BX118" s="6"/>
      <c r="BY118" s="14"/>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row>
    <row r="119" spans="1:138" ht="7.5" customHeight="1" x14ac:dyDescent="0.15">
      <c r="A119" s="10"/>
      <c r="B119" s="10"/>
      <c r="C119" s="10"/>
      <c r="D119" s="10"/>
      <c r="E119" s="10"/>
      <c r="F119" s="10"/>
      <c r="G119" s="10"/>
      <c r="H119" s="10"/>
      <c r="I119" s="13"/>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993"/>
      <c r="AL119" s="993"/>
      <c r="AM119" s="993"/>
      <c r="AN119" s="6"/>
      <c r="AO119" s="6"/>
      <c r="AP119" s="1015"/>
      <c r="AQ119" s="1015"/>
      <c r="AR119" s="1015"/>
      <c r="AS119" s="1015"/>
      <c r="AT119" s="1015"/>
      <c r="AU119" s="1015"/>
      <c r="AV119" s="1015"/>
      <c r="AW119" s="1015"/>
      <c r="AX119" s="1015"/>
      <c r="AY119" s="1015"/>
      <c r="AZ119" s="1015"/>
      <c r="BA119" s="1015"/>
      <c r="BB119" s="1015"/>
      <c r="BC119" s="1015"/>
      <c r="BD119" s="1015"/>
      <c r="BE119" s="1015"/>
      <c r="BF119" s="1015"/>
      <c r="BG119" s="1015"/>
      <c r="BH119" s="1015"/>
      <c r="BI119" s="1015"/>
      <c r="BJ119" s="1015"/>
      <c r="BK119" s="1015"/>
      <c r="BL119" s="1015"/>
      <c r="BM119" s="1015"/>
      <c r="BN119" s="1015"/>
      <c r="BO119" s="1015"/>
      <c r="BP119" s="1015"/>
      <c r="BQ119" s="1015"/>
      <c r="BR119" s="1015"/>
      <c r="BS119" s="1015"/>
      <c r="BT119" s="1015"/>
      <c r="BU119" s="1015"/>
      <c r="BV119" s="1015"/>
      <c r="BW119" s="6"/>
      <c r="BX119" s="6"/>
      <c r="BY119" s="14"/>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row>
    <row r="120" spans="1:138" ht="6.75" customHeight="1" x14ac:dyDescent="0.15">
      <c r="A120" s="10"/>
      <c r="B120" s="10"/>
      <c r="C120" s="10"/>
      <c r="D120" s="10"/>
      <c r="E120" s="10"/>
      <c r="F120" s="10"/>
      <c r="G120" s="10"/>
      <c r="H120" s="10"/>
      <c r="I120" s="13"/>
      <c r="J120" s="1075" t="s">
        <v>97</v>
      </c>
      <c r="K120" s="1076"/>
      <c r="L120" s="1076"/>
      <c r="M120" s="1076"/>
      <c r="N120" s="1076"/>
      <c r="O120" s="1076"/>
      <c r="P120" s="1076"/>
      <c r="Q120" s="1076"/>
      <c r="R120" s="1076"/>
      <c r="S120" s="1076"/>
      <c r="T120" s="1076"/>
      <c r="U120" s="1076"/>
      <c r="V120" s="1076"/>
      <c r="W120" s="1076"/>
      <c r="X120" s="1076"/>
      <c r="Y120" s="1076"/>
      <c r="Z120" s="1076"/>
      <c r="AA120" s="1076"/>
      <c r="AB120" s="1076"/>
      <c r="AC120" s="1076"/>
      <c r="AD120" s="1076"/>
      <c r="AE120" s="1076"/>
      <c r="AF120" s="1076"/>
      <c r="AG120" s="1076"/>
      <c r="AH120" s="1076"/>
      <c r="AI120" s="1076"/>
      <c r="AJ120" s="1076"/>
      <c r="AK120" s="1076"/>
      <c r="AL120" s="1076"/>
      <c r="AM120" s="1076"/>
      <c r="AN120" s="1076"/>
      <c r="AO120" s="1076"/>
      <c r="AP120" s="1076"/>
      <c r="AQ120" s="1076"/>
      <c r="AR120" s="1076"/>
      <c r="AS120" s="1076"/>
      <c r="AT120" s="1076"/>
      <c r="AU120" s="1076"/>
      <c r="AV120" s="1076"/>
      <c r="AW120" s="1076"/>
      <c r="AX120" s="1076"/>
      <c r="AY120" s="1076"/>
      <c r="AZ120" s="1076"/>
      <c r="BA120" s="1076"/>
      <c r="BB120" s="1076"/>
      <c r="BC120" s="1076"/>
      <c r="BD120" s="1076"/>
      <c r="BE120" s="1076"/>
      <c r="BF120" s="1076"/>
      <c r="BG120" s="1076"/>
      <c r="BH120" s="1076"/>
      <c r="BI120" s="1076"/>
      <c r="BJ120" s="1076"/>
      <c r="BK120" s="1076"/>
      <c r="BL120" s="1076"/>
      <c r="BM120" s="1076"/>
      <c r="BN120" s="1076"/>
      <c r="BO120" s="1076"/>
      <c r="BP120" s="1076"/>
      <c r="BQ120" s="1076"/>
      <c r="BR120" s="1076"/>
      <c r="BS120" s="1076"/>
      <c r="BT120" s="1076"/>
      <c r="BU120" s="1076"/>
      <c r="BV120" s="1076"/>
      <c r="BW120" s="1076"/>
      <c r="BX120" s="1077"/>
      <c r="BY120" s="14"/>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row>
    <row r="121" spans="1:138" ht="6" customHeight="1" x14ac:dyDescent="0.15">
      <c r="A121" s="10"/>
      <c r="B121" s="10"/>
      <c r="C121" s="10"/>
      <c r="D121" s="10"/>
      <c r="E121" s="10"/>
      <c r="F121" s="10"/>
      <c r="G121" s="10"/>
      <c r="H121" s="10"/>
      <c r="I121" s="13"/>
      <c r="J121" s="1078"/>
      <c r="K121" s="1079"/>
      <c r="L121" s="1079"/>
      <c r="M121" s="1079"/>
      <c r="N121" s="1079"/>
      <c r="O121" s="1079"/>
      <c r="P121" s="1079"/>
      <c r="Q121" s="1079"/>
      <c r="R121" s="1079"/>
      <c r="S121" s="1079"/>
      <c r="T121" s="1079"/>
      <c r="U121" s="1079"/>
      <c r="V121" s="1079"/>
      <c r="W121" s="1079"/>
      <c r="X121" s="1079"/>
      <c r="Y121" s="1079"/>
      <c r="Z121" s="1079"/>
      <c r="AA121" s="1079"/>
      <c r="AB121" s="1079"/>
      <c r="AC121" s="1079"/>
      <c r="AD121" s="1079"/>
      <c r="AE121" s="1079"/>
      <c r="AF121" s="1079"/>
      <c r="AG121" s="1079"/>
      <c r="AH121" s="1079"/>
      <c r="AI121" s="1079"/>
      <c r="AJ121" s="1079"/>
      <c r="AK121" s="1079"/>
      <c r="AL121" s="1079"/>
      <c r="AM121" s="1079"/>
      <c r="AN121" s="1079"/>
      <c r="AO121" s="1079"/>
      <c r="AP121" s="1079"/>
      <c r="AQ121" s="1079"/>
      <c r="AR121" s="1079"/>
      <c r="AS121" s="1079"/>
      <c r="AT121" s="1079"/>
      <c r="AU121" s="1079"/>
      <c r="AV121" s="1079"/>
      <c r="AW121" s="1079"/>
      <c r="AX121" s="1079"/>
      <c r="AY121" s="1079"/>
      <c r="AZ121" s="1079"/>
      <c r="BA121" s="1079"/>
      <c r="BB121" s="1079"/>
      <c r="BC121" s="1079"/>
      <c r="BD121" s="1079"/>
      <c r="BE121" s="1079"/>
      <c r="BF121" s="1079"/>
      <c r="BG121" s="1079"/>
      <c r="BH121" s="1079"/>
      <c r="BI121" s="1079"/>
      <c r="BJ121" s="1079"/>
      <c r="BK121" s="1079"/>
      <c r="BL121" s="1079"/>
      <c r="BM121" s="1079"/>
      <c r="BN121" s="1079"/>
      <c r="BO121" s="1079"/>
      <c r="BP121" s="1079"/>
      <c r="BQ121" s="1079"/>
      <c r="BR121" s="1079"/>
      <c r="BS121" s="1079"/>
      <c r="BT121" s="1079"/>
      <c r="BU121" s="1079"/>
      <c r="BV121" s="1079"/>
      <c r="BW121" s="1079"/>
      <c r="BX121" s="1080"/>
      <c r="BY121" s="14"/>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row>
    <row r="122" spans="1:138" ht="6" customHeight="1" x14ac:dyDescent="0.15">
      <c r="A122" s="10"/>
      <c r="B122" s="10"/>
      <c r="C122" s="10"/>
      <c r="D122" s="10"/>
      <c r="E122" s="10"/>
      <c r="F122" s="10"/>
      <c r="G122" s="10"/>
      <c r="H122" s="10"/>
      <c r="I122" s="13"/>
      <c r="J122" s="1078"/>
      <c r="K122" s="1079"/>
      <c r="L122" s="1079"/>
      <c r="M122" s="1079"/>
      <c r="N122" s="1079"/>
      <c r="O122" s="1079"/>
      <c r="P122" s="1079"/>
      <c r="Q122" s="1079"/>
      <c r="R122" s="1079"/>
      <c r="S122" s="1079"/>
      <c r="T122" s="1079"/>
      <c r="U122" s="1079"/>
      <c r="V122" s="1079"/>
      <c r="W122" s="1079"/>
      <c r="X122" s="1079"/>
      <c r="Y122" s="1079"/>
      <c r="Z122" s="1079"/>
      <c r="AA122" s="1079"/>
      <c r="AB122" s="1079"/>
      <c r="AC122" s="1079"/>
      <c r="AD122" s="1079"/>
      <c r="AE122" s="1079"/>
      <c r="AF122" s="1079"/>
      <c r="AG122" s="1079"/>
      <c r="AH122" s="1079"/>
      <c r="AI122" s="1079"/>
      <c r="AJ122" s="1079"/>
      <c r="AK122" s="1079"/>
      <c r="AL122" s="1079"/>
      <c r="AM122" s="1079"/>
      <c r="AN122" s="1079"/>
      <c r="AO122" s="1079"/>
      <c r="AP122" s="1079"/>
      <c r="AQ122" s="1079"/>
      <c r="AR122" s="1079"/>
      <c r="AS122" s="1079"/>
      <c r="AT122" s="1079"/>
      <c r="AU122" s="1079"/>
      <c r="AV122" s="1079"/>
      <c r="AW122" s="1079"/>
      <c r="AX122" s="1079"/>
      <c r="AY122" s="1079"/>
      <c r="AZ122" s="1079"/>
      <c r="BA122" s="1079"/>
      <c r="BB122" s="1079"/>
      <c r="BC122" s="1079"/>
      <c r="BD122" s="1079"/>
      <c r="BE122" s="1079"/>
      <c r="BF122" s="1079"/>
      <c r="BG122" s="1079"/>
      <c r="BH122" s="1079"/>
      <c r="BI122" s="1079"/>
      <c r="BJ122" s="1079"/>
      <c r="BK122" s="1079"/>
      <c r="BL122" s="1079"/>
      <c r="BM122" s="1079"/>
      <c r="BN122" s="1079"/>
      <c r="BO122" s="1079"/>
      <c r="BP122" s="1079"/>
      <c r="BQ122" s="1079"/>
      <c r="BR122" s="1079"/>
      <c r="BS122" s="1079"/>
      <c r="BT122" s="1079"/>
      <c r="BU122" s="1079"/>
      <c r="BV122" s="1079"/>
      <c r="BW122" s="1079"/>
      <c r="BX122" s="1080"/>
      <c r="BY122" s="14"/>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row>
    <row r="123" spans="1:138" ht="7.5" customHeight="1" x14ac:dyDescent="0.15">
      <c r="A123" s="10"/>
      <c r="B123" s="10"/>
      <c r="C123" s="10"/>
      <c r="D123" s="10"/>
      <c r="E123" s="10"/>
      <c r="F123" s="10"/>
      <c r="G123" s="10"/>
      <c r="H123" s="10"/>
      <c r="I123" s="13"/>
      <c r="J123" s="1111" t="s">
        <v>98</v>
      </c>
      <c r="K123" s="1013"/>
      <c r="L123" s="1013"/>
      <c r="M123" s="1013"/>
      <c r="N123" s="1013"/>
      <c r="O123" s="1013"/>
      <c r="P123" s="1013"/>
      <c r="Q123" s="1013"/>
      <c r="R123" s="1013"/>
      <c r="S123" s="1013"/>
      <c r="T123" s="1013"/>
      <c r="U123" s="1013"/>
      <c r="V123" s="1013"/>
      <c r="W123" s="1013"/>
      <c r="X123" s="1013"/>
      <c r="Y123" s="1013"/>
      <c r="Z123" s="1013"/>
      <c r="AA123" s="1013"/>
      <c r="AB123" s="1013"/>
      <c r="AC123" s="1013"/>
      <c r="AD123" s="1013"/>
      <c r="AE123" s="1013"/>
      <c r="AF123" s="1013"/>
      <c r="AG123" s="1013"/>
      <c r="AH123" s="1013"/>
      <c r="AI123" s="1013"/>
      <c r="AJ123" s="1013"/>
      <c r="AK123" s="1013"/>
      <c r="AL123" s="1013"/>
      <c r="AM123" s="1013"/>
      <c r="AN123" s="1013"/>
      <c r="AO123" s="1013"/>
      <c r="AP123" s="1013"/>
      <c r="AQ123" s="1013"/>
      <c r="AR123" s="1013"/>
      <c r="AS123" s="1013"/>
      <c r="AT123" s="1013"/>
      <c r="AU123" s="1013"/>
      <c r="AV123" s="1013"/>
      <c r="AW123" s="1013"/>
      <c r="AX123" s="1013"/>
      <c r="AY123" s="1013"/>
      <c r="AZ123" s="1013"/>
      <c r="BA123" s="1013"/>
      <c r="BB123" s="1013"/>
      <c r="BC123" s="1013"/>
      <c r="BD123" s="1013"/>
      <c r="BE123" s="1013"/>
      <c r="BF123" s="1013"/>
      <c r="BG123" s="1013"/>
      <c r="BH123" s="1013"/>
      <c r="BI123" s="1013"/>
      <c r="BJ123" s="1013"/>
      <c r="BK123" s="1013"/>
      <c r="BL123" s="1013"/>
      <c r="BM123" s="1013"/>
      <c r="BN123" s="1013"/>
      <c r="BO123" s="1013"/>
      <c r="BP123" s="1013"/>
      <c r="BQ123" s="1013"/>
      <c r="BR123" s="1013"/>
      <c r="BS123" s="1013"/>
      <c r="BT123" s="1013"/>
      <c r="BU123" s="1013"/>
      <c r="BV123" s="1013"/>
      <c r="BW123" s="1013"/>
      <c r="BX123" s="1113"/>
      <c r="BY123" s="14"/>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row>
    <row r="124" spans="1:138" ht="7.5" customHeight="1" x14ac:dyDescent="0.15">
      <c r="A124" s="10"/>
      <c r="B124" s="10"/>
      <c r="C124" s="10"/>
      <c r="D124" s="10"/>
      <c r="E124" s="10"/>
      <c r="F124" s="10"/>
      <c r="G124" s="10"/>
      <c r="H124" s="10"/>
      <c r="I124" s="13"/>
      <c r="J124" s="1112"/>
      <c r="K124" s="1054"/>
      <c r="L124" s="1054"/>
      <c r="M124" s="1054"/>
      <c r="N124" s="1054"/>
      <c r="O124" s="1054"/>
      <c r="P124" s="1054"/>
      <c r="Q124" s="1054"/>
      <c r="R124" s="1054"/>
      <c r="S124" s="1054"/>
      <c r="T124" s="1054"/>
      <c r="U124" s="1054"/>
      <c r="V124" s="1054"/>
      <c r="W124" s="1054"/>
      <c r="X124" s="1054"/>
      <c r="Y124" s="1054"/>
      <c r="Z124" s="1054"/>
      <c r="AA124" s="1054"/>
      <c r="AB124" s="1054"/>
      <c r="AC124" s="1054"/>
      <c r="AD124" s="1054"/>
      <c r="AE124" s="1054"/>
      <c r="AF124" s="1054"/>
      <c r="AG124" s="1054"/>
      <c r="AH124" s="1054"/>
      <c r="AI124" s="1054"/>
      <c r="AJ124" s="1054"/>
      <c r="AK124" s="1054"/>
      <c r="AL124" s="1054"/>
      <c r="AM124" s="1054"/>
      <c r="AN124" s="1054"/>
      <c r="AO124" s="1054"/>
      <c r="AP124" s="1054"/>
      <c r="AQ124" s="1054"/>
      <c r="AR124" s="1054"/>
      <c r="AS124" s="1054"/>
      <c r="AT124" s="1054"/>
      <c r="AU124" s="1054"/>
      <c r="AV124" s="1054"/>
      <c r="AW124" s="1054"/>
      <c r="AX124" s="1054"/>
      <c r="AY124" s="1054"/>
      <c r="AZ124" s="1054"/>
      <c r="BA124" s="1054"/>
      <c r="BB124" s="1054"/>
      <c r="BC124" s="1054"/>
      <c r="BD124" s="1054"/>
      <c r="BE124" s="1054"/>
      <c r="BF124" s="1054"/>
      <c r="BG124" s="1054"/>
      <c r="BH124" s="1054"/>
      <c r="BI124" s="1054"/>
      <c r="BJ124" s="1054"/>
      <c r="BK124" s="1054"/>
      <c r="BL124" s="1054"/>
      <c r="BM124" s="1054"/>
      <c r="BN124" s="1054"/>
      <c r="BO124" s="1054"/>
      <c r="BP124" s="1054"/>
      <c r="BQ124" s="1054"/>
      <c r="BR124" s="1054"/>
      <c r="BS124" s="1054"/>
      <c r="BT124" s="1054"/>
      <c r="BU124" s="1054"/>
      <c r="BV124" s="1054"/>
      <c r="BW124" s="1054"/>
      <c r="BX124" s="1120"/>
      <c r="BY124" s="14"/>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row>
    <row r="125" spans="1:138" ht="7.5" customHeight="1" x14ac:dyDescent="0.15">
      <c r="A125" s="10"/>
      <c r="B125" s="10"/>
      <c r="C125" s="10"/>
      <c r="D125" s="10"/>
      <c r="E125" s="10"/>
      <c r="F125" s="10"/>
      <c r="G125" s="10"/>
      <c r="H125" s="10"/>
      <c r="I125" s="13"/>
      <c r="J125" s="1033" t="s">
        <v>99</v>
      </c>
      <c r="K125" s="989"/>
      <c r="L125" s="989"/>
      <c r="M125" s="989"/>
      <c r="N125" s="989"/>
      <c r="O125" s="989"/>
      <c r="P125" s="989"/>
      <c r="Q125" s="989"/>
      <c r="R125" s="1034"/>
      <c r="S125" s="1021" t="s">
        <v>317</v>
      </c>
      <c r="T125" s="985"/>
      <c r="U125" s="985"/>
      <c r="V125" s="985"/>
      <c r="W125" s="985"/>
      <c r="X125" s="985"/>
      <c r="Y125" s="1003"/>
      <c r="Z125" s="166"/>
      <c r="AA125" s="1013" t="s">
        <v>100</v>
      </c>
      <c r="AB125" s="1013"/>
      <c r="AC125" s="1013"/>
      <c r="AD125" s="1013"/>
      <c r="AE125" s="1013"/>
      <c r="AF125" s="1013" t="str">
        <f>IF($AF$23=0,"",$AF$23)</f>
        <v/>
      </c>
      <c r="AG125" s="1013"/>
      <c r="AH125" s="1013"/>
      <c r="AI125" s="1013"/>
      <c r="AJ125" s="1013"/>
      <c r="AK125" s="1013"/>
      <c r="AL125" s="1013"/>
      <c r="AM125" s="1013"/>
      <c r="AN125" s="1013"/>
      <c r="AO125" s="1013"/>
      <c r="AP125" s="1013"/>
      <c r="AQ125" s="1013"/>
      <c r="AR125" s="1013"/>
      <c r="AS125" s="1013"/>
      <c r="AT125" s="1013"/>
      <c r="AU125" s="1013"/>
      <c r="AV125" s="1013"/>
      <c r="AW125" s="1013"/>
      <c r="AX125" s="1013"/>
      <c r="AY125" s="1013"/>
      <c r="AZ125" s="1013"/>
      <c r="BA125" s="1013"/>
      <c r="BB125" s="1013"/>
      <c r="BC125" s="1013"/>
      <c r="BD125" s="1013"/>
      <c r="BE125" s="1013"/>
      <c r="BF125" s="1013"/>
      <c r="BG125" s="1013"/>
      <c r="BH125" s="1013"/>
      <c r="BI125" s="1013"/>
      <c r="BJ125" s="1013"/>
      <c r="BK125" s="1013"/>
      <c r="BL125" s="1013"/>
      <c r="BM125" s="1013"/>
      <c r="BN125" s="1013"/>
      <c r="BO125" s="1013"/>
      <c r="BP125" s="1013"/>
      <c r="BQ125" s="1013"/>
      <c r="BR125" s="1013"/>
      <c r="BS125" s="1013"/>
      <c r="BT125" s="1013"/>
      <c r="BU125" s="1013"/>
      <c r="BV125" s="1013"/>
      <c r="BW125" s="1013"/>
      <c r="BX125" s="1113"/>
      <c r="BY125" s="14"/>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row>
    <row r="126" spans="1:138" ht="7.5" customHeight="1" x14ac:dyDescent="0.15">
      <c r="A126" s="10"/>
      <c r="B126" s="10"/>
      <c r="C126" s="10"/>
      <c r="D126" s="10"/>
      <c r="E126" s="10"/>
      <c r="F126" s="10"/>
      <c r="G126" s="10"/>
      <c r="H126" s="10"/>
      <c r="I126" s="13"/>
      <c r="J126" s="1035"/>
      <c r="K126" s="993"/>
      <c r="L126" s="993"/>
      <c r="M126" s="993"/>
      <c r="N126" s="993"/>
      <c r="O126" s="993"/>
      <c r="P126" s="993"/>
      <c r="Q126" s="993"/>
      <c r="R126" s="1018"/>
      <c r="S126" s="1024"/>
      <c r="T126" s="987"/>
      <c r="U126" s="987"/>
      <c r="V126" s="987"/>
      <c r="W126" s="987"/>
      <c r="X126" s="987"/>
      <c r="Y126" s="1025"/>
      <c r="Z126" s="165"/>
      <c r="AA126" s="1054"/>
      <c r="AB126" s="1054"/>
      <c r="AC126" s="1054"/>
      <c r="AD126" s="1054"/>
      <c r="AE126" s="1054"/>
      <c r="AF126" s="1054"/>
      <c r="AG126" s="1054"/>
      <c r="AH126" s="1054"/>
      <c r="AI126" s="1054"/>
      <c r="AJ126" s="1054"/>
      <c r="AK126" s="1054"/>
      <c r="AL126" s="1054"/>
      <c r="AM126" s="1054"/>
      <c r="AN126" s="1054"/>
      <c r="AO126" s="1054"/>
      <c r="AP126" s="1054"/>
      <c r="AQ126" s="1054"/>
      <c r="AR126" s="1054"/>
      <c r="AS126" s="1054"/>
      <c r="AT126" s="1054"/>
      <c r="AU126" s="1054"/>
      <c r="AV126" s="1054"/>
      <c r="AW126" s="1054"/>
      <c r="AX126" s="1054"/>
      <c r="AY126" s="1054"/>
      <c r="AZ126" s="1054"/>
      <c r="BA126" s="1054"/>
      <c r="BB126" s="1054"/>
      <c r="BC126" s="1054"/>
      <c r="BD126" s="1054"/>
      <c r="BE126" s="1054"/>
      <c r="BF126" s="1054"/>
      <c r="BG126" s="1054"/>
      <c r="BH126" s="1054"/>
      <c r="BI126" s="1054"/>
      <c r="BJ126" s="1054"/>
      <c r="BK126" s="1054"/>
      <c r="BL126" s="1054"/>
      <c r="BM126" s="1054"/>
      <c r="BN126" s="1054"/>
      <c r="BO126" s="1054"/>
      <c r="BP126" s="1054"/>
      <c r="BQ126" s="1054"/>
      <c r="BR126" s="1054"/>
      <c r="BS126" s="1054"/>
      <c r="BT126" s="1054"/>
      <c r="BU126" s="1054"/>
      <c r="BV126" s="1054"/>
      <c r="BW126" s="1054"/>
      <c r="BX126" s="1120"/>
      <c r="BY126" s="14"/>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row>
    <row r="127" spans="1:138" ht="7.5" customHeight="1" x14ac:dyDescent="0.15">
      <c r="A127" s="10"/>
      <c r="B127" s="10"/>
      <c r="C127" s="10"/>
      <c r="D127" s="10"/>
      <c r="E127" s="10"/>
      <c r="F127" s="10"/>
      <c r="G127" s="10"/>
      <c r="H127" s="10"/>
      <c r="I127" s="13"/>
      <c r="J127" s="1035"/>
      <c r="K127" s="993"/>
      <c r="L127" s="993"/>
      <c r="M127" s="993"/>
      <c r="N127" s="993"/>
      <c r="O127" s="993"/>
      <c r="P127" s="993"/>
      <c r="Q127" s="993"/>
      <c r="R127" s="1018"/>
      <c r="S127" s="1021" t="s">
        <v>101</v>
      </c>
      <c r="T127" s="985"/>
      <c r="U127" s="985"/>
      <c r="V127" s="985"/>
      <c r="W127" s="985"/>
      <c r="X127" s="985"/>
      <c r="Y127" s="1003"/>
      <c r="Z127" s="1021"/>
      <c r="AA127" s="985"/>
      <c r="AB127" s="985"/>
      <c r="AC127" s="985"/>
      <c r="AD127" s="985" t="str">
        <f>IF($AD$25=0,"",$AD$25)</f>
        <v/>
      </c>
      <c r="AE127" s="985"/>
      <c r="AF127" s="989" t="s">
        <v>181</v>
      </c>
      <c r="AG127" s="989"/>
      <c r="AH127" s="989"/>
      <c r="AI127" s="989"/>
      <c r="AJ127" s="989"/>
      <c r="AK127" s="989"/>
      <c r="AL127" s="989"/>
      <c r="AM127" s="989"/>
      <c r="AN127" s="989"/>
      <c r="AO127" s="989"/>
      <c r="AP127" s="989"/>
      <c r="AQ127" s="989"/>
      <c r="AR127" s="989"/>
      <c r="AS127" s="989"/>
      <c r="AT127" s="985"/>
      <c r="AU127" s="985"/>
      <c r="AV127" s="985"/>
      <c r="AW127" s="985"/>
      <c r="AX127" s="985" t="s">
        <v>256</v>
      </c>
      <c r="AY127" s="985"/>
      <c r="AZ127" s="985"/>
      <c r="BA127" s="985"/>
      <c r="BB127" s="985"/>
      <c r="BC127" s="985"/>
      <c r="BD127" s="985"/>
      <c r="BE127" s="985"/>
      <c r="BF127" s="985" t="str">
        <f>IF($BF$25=0,"",$BF$25)</f>
        <v/>
      </c>
      <c r="BG127" s="985"/>
      <c r="BH127" s="985" t="s">
        <v>182</v>
      </c>
      <c r="BI127" s="985"/>
      <c r="BJ127" s="985"/>
      <c r="BK127" s="985"/>
      <c r="BL127" s="985"/>
      <c r="BM127" s="985"/>
      <c r="BN127" s="985"/>
      <c r="BO127" s="985"/>
      <c r="BP127" s="985"/>
      <c r="BQ127" s="985"/>
      <c r="BR127" s="985"/>
      <c r="BS127" s="985"/>
      <c r="BT127" s="985"/>
      <c r="BU127" s="985"/>
      <c r="BV127" s="985"/>
      <c r="BW127" s="985"/>
      <c r="BX127" s="986"/>
      <c r="BY127" s="14"/>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row>
    <row r="128" spans="1:138" ht="7.5" customHeight="1" x14ac:dyDescent="0.15">
      <c r="A128" s="10"/>
      <c r="B128" s="10"/>
      <c r="C128" s="10"/>
      <c r="D128" s="10"/>
      <c r="E128" s="10"/>
      <c r="F128" s="10"/>
      <c r="G128" s="10"/>
      <c r="H128" s="10"/>
      <c r="I128" s="13"/>
      <c r="J128" s="1035"/>
      <c r="K128" s="993"/>
      <c r="L128" s="993"/>
      <c r="M128" s="993"/>
      <c r="N128" s="993"/>
      <c r="O128" s="993"/>
      <c r="P128" s="993"/>
      <c r="Q128" s="993"/>
      <c r="R128" s="1018"/>
      <c r="S128" s="1022"/>
      <c r="T128" s="1017"/>
      <c r="U128" s="1017"/>
      <c r="V128" s="1017"/>
      <c r="W128" s="1017"/>
      <c r="X128" s="1017"/>
      <c r="Y128" s="1023"/>
      <c r="Z128" s="1022"/>
      <c r="AA128" s="1017"/>
      <c r="AB128" s="1017"/>
      <c r="AC128" s="1017"/>
      <c r="AD128" s="1017"/>
      <c r="AE128" s="1017"/>
      <c r="AF128" s="993"/>
      <c r="AG128" s="993"/>
      <c r="AH128" s="993"/>
      <c r="AI128" s="993"/>
      <c r="AJ128" s="993"/>
      <c r="AK128" s="993"/>
      <c r="AL128" s="993"/>
      <c r="AM128" s="993"/>
      <c r="AN128" s="993"/>
      <c r="AO128" s="993"/>
      <c r="AP128" s="993"/>
      <c r="AQ128" s="993"/>
      <c r="AR128" s="993"/>
      <c r="AS128" s="993"/>
      <c r="AT128" s="1017"/>
      <c r="AU128" s="1017"/>
      <c r="AV128" s="1017"/>
      <c r="AW128" s="1017"/>
      <c r="AX128" s="1017"/>
      <c r="AY128" s="1017"/>
      <c r="AZ128" s="1017"/>
      <c r="BA128" s="1017"/>
      <c r="BB128" s="1017"/>
      <c r="BC128" s="1017"/>
      <c r="BD128" s="1017"/>
      <c r="BE128" s="1017"/>
      <c r="BF128" s="1017"/>
      <c r="BG128" s="1017"/>
      <c r="BH128" s="1017"/>
      <c r="BI128" s="1017"/>
      <c r="BJ128" s="1017"/>
      <c r="BK128" s="1017"/>
      <c r="BL128" s="1017"/>
      <c r="BM128" s="1017"/>
      <c r="BN128" s="1017"/>
      <c r="BO128" s="1017"/>
      <c r="BP128" s="1017"/>
      <c r="BQ128" s="1017"/>
      <c r="BR128" s="1017"/>
      <c r="BS128" s="1017"/>
      <c r="BT128" s="1017"/>
      <c r="BU128" s="1017"/>
      <c r="BV128" s="1017"/>
      <c r="BW128" s="1017"/>
      <c r="BX128" s="1101"/>
      <c r="BY128" s="14"/>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row>
    <row r="129" spans="1:138" ht="7.5" customHeight="1" x14ac:dyDescent="0.15">
      <c r="A129" s="10"/>
      <c r="B129" s="10"/>
      <c r="C129" s="10"/>
      <c r="D129" s="10"/>
      <c r="E129" s="10"/>
      <c r="F129" s="10"/>
      <c r="G129" s="10"/>
      <c r="H129" s="10"/>
      <c r="I129" s="13"/>
      <c r="J129" s="1035"/>
      <c r="K129" s="993"/>
      <c r="L129" s="993"/>
      <c r="M129" s="993"/>
      <c r="N129" s="993"/>
      <c r="O129" s="993"/>
      <c r="P129" s="993"/>
      <c r="Q129" s="993"/>
      <c r="R129" s="1018"/>
      <c r="S129" s="1022"/>
      <c r="T129" s="1017"/>
      <c r="U129" s="1017"/>
      <c r="V129" s="1017"/>
      <c r="W129" s="1017"/>
      <c r="X129" s="1017"/>
      <c r="Y129" s="1023"/>
      <c r="Z129" s="1017"/>
      <c r="AA129" s="1017"/>
      <c r="AB129" s="1017"/>
      <c r="AC129" s="1017"/>
      <c r="AD129" s="1017" t="str">
        <f>IF($AD$27=0,"",$AD$27)</f>
        <v/>
      </c>
      <c r="AE129" s="1017"/>
      <c r="AF129" s="993" t="s">
        <v>183</v>
      </c>
      <c r="AG129" s="993"/>
      <c r="AH129" s="993"/>
      <c r="AI129" s="993"/>
      <c r="AJ129" s="993"/>
      <c r="AK129" s="993"/>
      <c r="AL129" s="993"/>
      <c r="AM129" s="993"/>
      <c r="AN129" s="993"/>
      <c r="AO129" s="993"/>
      <c r="AP129" s="993"/>
      <c r="AQ129" s="993"/>
      <c r="AR129" s="993"/>
      <c r="AS129" s="993"/>
      <c r="AT129" s="1017"/>
      <c r="AU129" s="1017"/>
      <c r="AV129" s="1017"/>
      <c r="AW129" s="1017"/>
      <c r="AX129" s="19"/>
      <c r="AY129" s="1017" t="s">
        <v>70</v>
      </c>
      <c r="AZ129" s="1017"/>
      <c r="BA129" s="1017" t="str">
        <f>IF($BA$27=0,"",$BA$27)</f>
        <v>　ますのみ （　　 公設ます・　　 宅内ます）</v>
      </c>
      <c r="BB129" s="1017"/>
      <c r="BC129" s="1017"/>
      <c r="BD129" s="1017"/>
      <c r="BE129" s="1017"/>
      <c r="BF129" s="1017"/>
      <c r="BG129" s="1017"/>
      <c r="BH129" s="1017"/>
      <c r="BI129" s="1017"/>
      <c r="BJ129" s="1017"/>
      <c r="BK129" s="1017"/>
      <c r="BL129" s="1017"/>
      <c r="BM129" s="1017"/>
      <c r="BN129" s="1017"/>
      <c r="BO129" s="1017"/>
      <c r="BP129" s="1017"/>
      <c r="BQ129" s="1017"/>
      <c r="BR129" s="1017"/>
      <c r="BS129" s="1017"/>
      <c r="BT129" s="1017"/>
      <c r="BU129" s="1017"/>
      <c r="BV129" s="1017"/>
      <c r="BW129" s="1017"/>
      <c r="BX129" s="1101"/>
      <c r="BY129" s="14"/>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row>
    <row r="130" spans="1:138" ht="7.5" customHeight="1" x14ac:dyDescent="0.15">
      <c r="A130" s="10"/>
      <c r="B130" s="10"/>
      <c r="C130" s="10"/>
      <c r="D130" s="10"/>
      <c r="E130" s="10"/>
      <c r="F130" s="10"/>
      <c r="G130" s="10"/>
      <c r="H130" s="10"/>
      <c r="I130" s="13"/>
      <c r="J130" s="1035"/>
      <c r="K130" s="993"/>
      <c r="L130" s="993"/>
      <c r="M130" s="993"/>
      <c r="N130" s="993"/>
      <c r="O130" s="993"/>
      <c r="P130" s="993"/>
      <c r="Q130" s="993"/>
      <c r="R130" s="1018"/>
      <c r="S130" s="1024"/>
      <c r="T130" s="987"/>
      <c r="U130" s="987"/>
      <c r="V130" s="987"/>
      <c r="W130" s="987"/>
      <c r="X130" s="987"/>
      <c r="Y130" s="1025"/>
      <c r="Z130" s="987"/>
      <c r="AA130" s="987"/>
      <c r="AB130" s="987"/>
      <c r="AC130" s="987"/>
      <c r="AD130" s="987"/>
      <c r="AE130" s="987"/>
      <c r="AF130" s="990"/>
      <c r="AG130" s="990"/>
      <c r="AH130" s="990"/>
      <c r="AI130" s="990"/>
      <c r="AJ130" s="990"/>
      <c r="AK130" s="990"/>
      <c r="AL130" s="990"/>
      <c r="AM130" s="990"/>
      <c r="AN130" s="990"/>
      <c r="AO130" s="990"/>
      <c r="AP130" s="990"/>
      <c r="AQ130" s="990"/>
      <c r="AR130" s="990"/>
      <c r="AS130" s="990"/>
      <c r="AT130" s="987"/>
      <c r="AU130" s="987"/>
      <c r="AV130" s="987"/>
      <c r="AW130" s="987"/>
      <c r="AX130" s="343"/>
      <c r="AY130" s="987"/>
      <c r="AZ130" s="987"/>
      <c r="BA130" s="987"/>
      <c r="BB130" s="987"/>
      <c r="BC130" s="987"/>
      <c r="BD130" s="987"/>
      <c r="BE130" s="987"/>
      <c r="BF130" s="987"/>
      <c r="BG130" s="987"/>
      <c r="BH130" s="987"/>
      <c r="BI130" s="987"/>
      <c r="BJ130" s="987"/>
      <c r="BK130" s="987"/>
      <c r="BL130" s="987"/>
      <c r="BM130" s="987"/>
      <c r="BN130" s="987"/>
      <c r="BO130" s="987"/>
      <c r="BP130" s="987"/>
      <c r="BQ130" s="987"/>
      <c r="BR130" s="987"/>
      <c r="BS130" s="987"/>
      <c r="BT130" s="987"/>
      <c r="BU130" s="987"/>
      <c r="BV130" s="987"/>
      <c r="BW130" s="987"/>
      <c r="BX130" s="988"/>
      <c r="BY130" s="14"/>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row>
    <row r="131" spans="1:138" ht="7.5" customHeight="1" x14ac:dyDescent="0.15">
      <c r="A131" s="10"/>
      <c r="B131" s="10"/>
      <c r="C131" s="10"/>
      <c r="D131" s="10"/>
      <c r="E131" s="10"/>
      <c r="F131" s="10"/>
      <c r="G131" s="10"/>
      <c r="H131" s="10"/>
      <c r="I131" s="13"/>
      <c r="J131" s="1035"/>
      <c r="K131" s="993"/>
      <c r="L131" s="993"/>
      <c r="M131" s="993"/>
      <c r="N131" s="993"/>
      <c r="O131" s="993"/>
      <c r="P131" s="993"/>
      <c r="Q131" s="993"/>
      <c r="R131" s="1018"/>
      <c r="S131" s="1021" t="s">
        <v>102</v>
      </c>
      <c r="T131" s="985"/>
      <c r="U131" s="985"/>
      <c r="V131" s="985"/>
      <c r="W131" s="985"/>
      <c r="X131" s="985"/>
      <c r="Y131" s="985"/>
      <c r="Z131" s="1021"/>
      <c r="AA131" s="985" t="str">
        <f>IF($AA$29=0,"",$AA$29)</f>
        <v/>
      </c>
      <c r="AB131" s="985"/>
      <c r="AC131" s="989" t="s">
        <v>358</v>
      </c>
      <c r="AD131" s="989"/>
      <c r="AE131" s="989"/>
      <c r="AF131" s="989"/>
      <c r="AG131" s="989" t="s">
        <v>359</v>
      </c>
      <c r="AH131" s="989"/>
      <c r="AI131" s="985" t="str">
        <f>IF($AI$29=0,"",$AI$29)</f>
        <v/>
      </c>
      <c r="AJ131" s="985"/>
      <c r="AK131" s="985" t="s">
        <v>361</v>
      </c>
      <c r="AL131" s="985"/>
      <c r="AM131" s="985"/>
      <c r="AN131" s="985"/>
      <c r="AO131" s="985"/>
      <c r="AP131" s="985"/>
      <c r="AQ131" s="985"/>
      <c r="AR131" s="985"/>
      <c r="AS131" s="985"/>
      <c r="AT131" s="985"/>
      <c r="AU131" s="985"/>
      <c r="AV131" s="985" t="s">
        <v>357</v>
      </c>
      <c r="AW131" s="985"/>
      <c r="AX131" s="985" t="str">
        <f>IF($AX$29=0,"",$AX$29)</f>
        <v/>
      </c>
      <c r="AY131" s="985"/>
      <c r="AZ131" s="985" t="s">
        <v>360</v>
      </c>
      <c r="BA131" s="985"/>
      <c r="BB131" s="985"/>
      <c r="BC131" s="985"/>
      <c r="BD131" s="989" t="s">
        <v>359</v>
      </c>
      <c r="BE131" s="989"/>
      <c r="BF131" s="985" t="str">
        <f>IF($BF$29=0,"",$BF$29)</f>
        <v/>
      </c>
      <c r="BG131" s="985"/>
      <c r="BH131" s="989" t="s">
        <v>363</v>
      </c>
      <c r="BI131" s="989"/>
      <c r="BJ131" s="989"/>
      <c r="BK131" s="989"/>
      <c r="BL131" s="989" t="s">
        <v>359</v>
      </c>
      <c r="BM131" s="989"/>
      <c r="BN131" s="985" t="str">
        <f>IF($BN$29=0,"",$BN$29)</f>
        <v/>
      </c>
      <c r="BO131" s="985"/>
      <c r="BP131" s="989" t="s">
        <v>364</v>
      </c>
      <c r="BQ131" s="989"/>
      <c r="BR131" s="989"/>
      <c r="BS131" s="989"/>
      <c r="BT131" s="989"/>
      <c r="BU131" s="989"/>
      <c r="BV131" s="989"/>
      <c r="BW131" s="989"/>
      <c r="BX131" s="1098"/>
      <c r="BY131" s="14"/>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row>
    <row r="132" spans="1:138" ht="7.5" customHeight="1" x14ac:dyDescent="0.15">
      <c r="A132" s="10"/>
      <c r="B132" s="10"/>
      <c r="C132" s="10"/>
      <c r="D132" s="10"/>
      <c r="E132" s="10"/>
      <c r="F132" s="10"/>
      <c r="G132" s="10"/>
      <c r="H132" s="10"/>
      <c r="I132" s="13"/>
      <c r="J132" s="1036"/>
      <c r="K132" s="990"/>
      <c r="L132" s="990"/>
      <c r="M132" s="990"/>
      <c r="N132" s="990"/>
      <c r="O132" s="990"/>
      <c r="P132" s="990"/>
      <c r="Q132" s="990"/>
      <c r="R132" s="1020"/>
      <c r="S132" s="1024"/>
      <c r="T132" s="987"/>
      <c r="U132" s="987"/>
      <c r="V132" s="987"/>
      <c r="W132" s="987"/>
      <c r="X132" s="987"/>
      <c r="Y132" s="987"/>
      <c r="Z132" s="1024"/>
      <c r="AA132" s="987"/>
      <c r="AB132" s="987"/>
      <c r="AC132" s="990"/>
      <c r="AD132" s="990"/>
      <c r="AE132" s="990"/>
      <c r="AF132" s="990"/>
      <c r="AG132" s="990"/>
      <c r="AH132" s="990"/>
      <c r="AI132" s="987"/>
      <c r="AJ132" s="987"/>
      <c r="AK132" s="987"/>
      <c r="AL132" s="987"/>
      <c r="AM132" s="987"/>
      <c r="AN132" s="987"/>
      <c r="AO132" s="987"/>
      <c r="AP132" s="987"/>
      <c r="AQ132" s="987"/>
      <c r="AR132" s="987"/>
      <c r="AS132" s="987"/>
      <c r="AT132" s="987"/>
      <c r="AU132" s="987"/>
      <c r="AV132" s="987"/>
      <c r="AW132" s="987"/>
      <c r="AX132" s="987"/>
      <c r="AY132" s="987"/>
      <c r="AZ132" s="987"/>
      <c r="BA132" s="987"/>
      <c r="BB132" s="987"/>
      <c r="BC132" s="987"/>
      <c r="BD132" s="990"/>
      <c r="BE132" s="990"/>
      <c r="BF132" s="987"/>
      <c r="BG132" s="987"/>
      <c r="BH132" s="990"/>
      <c r="BI132" s="990"/>
      <c r="BJ132" s="990"/>
      <c r="BK132" s="990"/>
      <c r="BL132" s="990"/>
      <c r="BM132" s="990"/>
      <c r="BN132" s="987"/>
      <c r="BO132" s="987"/>
      <c r="BP132" s="990"/>
      <c r="BQ132" s="990"/>
      <c r="BR132" s="990"/>
      <c r="BS132" s="990"/>
      <c r="BT132" s="990"/>
      <c r="BU132" s="990"/>
      <c r="BV132" s="990"/>
      <c r="BW132" s="990"/>
      <c r="BX132" s="1100"/>
      <c r="BY132" s="14"/>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row>
    <row r="133" spans="1:138" ht="7.5" customHeight="1" x14ac:dyDescent="0.15">
      <c r="A133" s="10"/>
      <c r="B133" s="10"/>
      <c r="C133" s="10"/>
      <c r="D133" s="10"/>
      <c r="E133" s="10"/>
      <c r="F133" s="10"/>
      <c r="G133" s="10"/>
      <c r="H133" s="10"/>
      <c r="I133" s="13"/>
      <c r="J133" s="1033" t="s">
        <v>103</v>
      </c>
      <c r="K133" s="989"/>
      <c r="L133" s="989"/>
      <c r="M133" s="989"/>
      <c r="N133" s="989"/>
      <c r="O133" s="989"/>
      <c r="P133" s="989"/>
      <c r="Q133" s="989"/>
      <c r="R133" s="989"/>
      <c r="S133" s="989"/>
      <c r="T133" s="989"/>
      <c r="U133" s="989"/>
      <c r="V133" s="989"/>
      <c r="W133" s="989"/>
      <c r="X133" s="989"/>
      <c r="Y133" s="1034"/>
      <c r="Z133" s="1008" t="str">
        <f>IF($Z$31=0,"",$Z$31)</f>
        <v>令和　　年　　月　　日</v>
      </c>
      <c r="AA133" s="1008"/>
      <c r="AB133" s="1008"/>
      <c r="AC133" s="1008"/>
      <c r="AD133" s="1008"/>
      <c r="AE133" s="1008"/>
      <c r="AF133" s="1008"/>
      <c r="AG133" s="1008"/>
      <c r="AH133" s="1008"/>
      <c r="AI133" s="1008"/>
      <c r="AJ133" s="1008"/>
      <c r="AK133" s="1008"/>
      <c r="AL133" s="1121">
        <f>IF($AL$31=0,"",$AL$31)</f>
        <v>5</v>
      </c>
      <c r="AM133" s="1121"/>
      <c r="AN133" s="989" t="s">
        <v>525</v>
      </c>
      <c r="AO133" s="989"/>
      <c r="AP133" s="989"/>
      <c r="AQ133" s="989"/>
      <c r="AR133" s="989"/>
      <c r="AS133" s="989"/>
      <c r="AT133" s="989"/>
      <c r="AU133" s="989"/>
      <c r="AV133" s="989" t="str">
        <f>IF($AV$31=0,"",$AV$31)</f>
        <v/>
      </c>
      <c r="AW133" s="989"/>
      <c r="AX133" s="989"/>
      <c r="AY133" s="989"/>
      <c r="AZ133" s="989" t="s">
        <v>42</v>
      </c>
      <c r="BA133" s="1034"/>
      <c r="BB133" s="989" t="s">
        <v>180</v>
      </c>
      <c r="BC133" s="989"/>
      <c r="BD133" s="989"/>
      <c r="BE133" s="989"/>
      <c r="BF133" s="989"/>
      <c r="BG133" s="989"/>
      <c r="BH133" s="989"/>
      <c r="BI133" s="989"/>
      <c r="BJ133" s="989"/>
      <c r="BK133" s="989"/>
      <c r="BL133" s="1034"/>
      <c r="BM133" s="1007" t="str">
        <f>IF($BM$31=0,"",$BM$31)</f>
        <v>令和　　年　　月　　日</v>
      </c>
      <c r="BN133" s="1008"/>
      <c r="BO133" s="1008"/>
      <c r="BP133" s="1008"/>
      <c r="BQ133" s="1008"/>
      <c r="BR133" s="1008"/>
      <c r="BS133" s="1008"/>
      <c r="BT133" s="1008"/>
      <c r="BU133" s="1008"/>
      <c r="BV133" s="1008"/>
      <c r="BW133" s="1008"/>
      <c r="BX133" s="1102"/>
      <c r="BY133" s="14"/>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row>
    <row r="134" spans="1:138" ht="7.5" customHeight="1" x14ac:dyDescent="0.15">
      <c r="A134" s="10"/>
      <c r="B134" s="10"/>
      <c r="C134" s="10"/>
      <c r="D134" s="10"/>
      <c r="E134" s="10"/>
      <c r="F134" s="10"/>
      <c r="G134" s="10"/>
      <c r="H134" s="10"/>
      <c r="I134" s="13"/>
      <c r="J134" s="1036"/>
      <c r="K134" s="990"/>
      <c r="L134" s="990"/>
      <c r="M134" s="990"/>
      <c r="N134" s="990"/>
      <c r="O134" s="990"/>
      <c r="P134" s="990"/>
      <c r="Q134" s="990"/>
      <c r="R134" s="990"/>
      <c r="S134" s="990"/>
      <c r="T134" s="990"/>
      <c r="U134" s="990"/>
      <c r="V134" s="990"/>
      <c r="W134" s="990"/>
      <c r="X134" s="990"/>
      <c r="Y134" s="1020"/>
      <c r="Z134" s="1055"/>
      <c r="AA134" s="1055"/>
      <c r="AB134" s="1055"/>
      <c r="AC134" s="1055"/>
      <c r="AD134" s="1055"/>
      <c r="AE134" s="1055"/>
      <c r="AF134" s="1055"/>
      <c r="AG134" s="1055"/>
      <c r="AH134" s="1055"/>
      <c r="AI134" s="1055"/>
      <c r="AJ134" s="1055"/>
      <c r="AK134" s="1055"/>
      <c r="AL134" s="1122"/>
      <c r="AM134" s="1122"/>
      <c r="AN134" s="990"/>
      <c r="AO134" s="990"/>
      <c r="AP134" s="990"/>
      <c r="AQ134" s="990"/>
      <c r="AR134" s="990"/>
      <c r="AS134" s="990"/>
      <c r="AT134" s="990"/>
      <c r="AU134" s="990"/>
      <c r="AV134" s="990"/>
      <c r="AW134" s="990"/>
      <c r="AX134" s="990"/>
      <c r="AY134" s="990"/>
      <c r="AZ134" s="990"/>
      <c r="BA134" s="1020"/>
      <c r="BB134" s="990"/>
      <c r="BC134" s="990"/>
      <c r="BD134" s="990"/>
      <c r="BE134" s="990"/>
      <c r="BF134" s="990"/>
      <c r="BG134" s="990"/>
      <c r="BH134" s="990"/>
      <c r="BI134" s="990"/>
      <c r="BJ134" s="990"/>
      <c r="BK134" s="990"/>
      <c r="BL134" s="1020"/>
      <c r="BM134" s="1106"/>
      <c r="BN134" s="1055"/>
      <c r="BO134" s="1055"/>
      <c r="BP134" s="1055"/>
      <c r="BQ134" s="1055"/>
      <c r="BR134" s="1055"/>
      <c r="BS134" s="1055"/>
      <c r="BT134" s="1055"/>
      <c r="BU134" s="1055"/>
      <c r="BV134" s="1055"/>
      <c r="BW134" s="1055"/>
      <c r="BX134" s="1107"/>
      <c r="BY134" s="14"/>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row>
    <row r="135" spans="1:138" ht="7.5" customHeight="1" x14ac:dyDescent="0.15">
      <c r="A135" s="10"/>
      <c r="B135" s="10"/>
      <c r="C135" s="10"/>
      <c r="D135" s="10"/>
      <c r="E135" s="10"/>
      <c r="F135" s="10"/>
      <c r="G135" s="10"/>
      <c r="H135" s="10"/>
      <c r="I135" s="13"/>
      <c r="J135" s="1056" t="s">
        <v>388</v>
      </c>
      <c r="K135" s="1057"/>
      <c r="L135" s="1057"/>
      <c r="M135" s="1057"/>
      <c r="N135" s="1057"/>
      <c r="O135" s="1057"/>
      <c r="P135" s="1057"/>
      <c r="Q135" s="1057"/>
      <c r="R135" s="1057"/>
      <c r="S135" s="1057"/>
      <c r="T135" s="1057"/>
      <c r="U135" s="1057"/>
      <c r="V135" s="1057"/>
      <c r="W135" s="1057"/>
      <c r="X135" s="1057"/>
      <c r="Y135" s="1058"/>
      <c r="Z135" s="1065" t="s">
        <v>104</v>
      </c>
      <c r="AA135" s="1066"/>
      <c r="AB135" s="1066"/>
      <c r="AC135" s="1066"/>
      <c r="AD135" s="1066"/>
      <c r="AE135" s="1066"/>
      <c r="AF135" s="1013" t="str">
        <f>IF($AF$33=0,"",$AF$33)</f>
        <v/>
      </c>
      <c r="AG135" s="1013"/>
      <c r="AH135" s="1013"/>
      <c r="AI135" s="1013"/>
      <c r="AJ135" s="1013"/>
      <c r="AK135" s="1013"/>
      <c r="AL135" s="1013"/>
      <c r="AM135" s="1013"/>
      <c r="AN135" s="1013"/>
      <c r="AO135" s="1013"/>
      <c r="AP135" s="1013"/>
      <c r="AQ135" s="1013"/>
      <c r="AR135" s="1013"/>
      <c r="AS135" s="1013"/>
      <c r="AT135" s="1013"/>
      <c r="AU135" s="1013"/>
      <c r="AV135" s="1013"/>
      <c r="AW135" s="1013"/>
      <c r="AX135" s="1013"/>
      <c r="AY135" s="1013"/>
      <c r="AZ135" s="1013"/>
      <c r="BA135" s="1013"/>
      <c r="BB135" s="1013"/>
      <c r="BC135" s="1013"/>
      <c r="BD135" s="1013"/>
      <c r="BE135" s="1013"/>
      <c r="BF135" s="1013"/>
      <c r="BG135" s="1013"/>
      <c r="BH135" s="1013"/>
      <c r="BI135" s="1013"/>
      <c r="BJ135" s="1013"/>
      <c r="BK135" s="1013"/>
      <c r="BL135" s="1013"/>
      <c r="BM135" s="1013"/>
      <c r="BN135" s="1013"/>
      <c r="BO135" s="1013"/>
      <c r="BP135" s="1013"/>
      <c r="BQ135" s="1013"/>
      <c r="BR135" s="1013"/>
      <c r="BS135" s="1013"/>
      <c r="BT135" s="1013"/>
      <c r="BU135" s="1013"/>
      <c r="BV135" s="1013"/>
      <c r="BW135" s="1013"/>
      <c r="BX135" s="1113"/>
      <c r="BY135" s="14"/>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row>
    <row r="136" spans="1:138" ht="7.5" customHeight="1" x14ac:dyDescent="0.15">
      <c r="A136" s="10"/>
      <c r="B136" s="10"/>
      <c r="C136" s="10"/>
      <c r="D136" s="10"/>
      <c r="E136" s="10"/>
      <c r="F136" s="10"/>
      <c r="G136" s="10"/>
      <c r="H136" s="10"/>
      <c r="I136" s="13"/>
      <c r="J136" s="1059"/>
      <c r="K136" s="1060"/>
      <c r="L136" s="1060"/>
      <c r="M136" s="1060"/>
      <c r="N136" s="1060"/>
      <c r="O136" s="1060"/>
      <c r="P136" s="1060"/>
      <c r="Q136" s="1060"/>
      <c r="R136" s="1060"/>
      <c r="S136" s="1060"/>
      <c r="T136" s="1060"/>
      <c r="U136" s="1060"/>
      <c r="V136" s="1060"/>
      <c r="W136" s="1060"/>
      <c r="X136" s="1060"/>
      <c r="Y136" s="1061"/>
      <c r="Z136" s="1067"/>
      <c r="AA136" s="1068"/>
      <c r="AB136" s="1068"/>
      <c r="AC136" s="1068"/>
      <c r="AD136" s="1068"/>
      <c r="AE136" s="1068"/>
      <c r="AF136" s="1015"/>
      <c r="AG136" s="1015"/>
      <c r="AH136" s="1015"/>
      <c r="AI136" s="1015"/>
      <c r="AJ136" s="1015"/>
      <c r="AK136" s="1015"/>
      <c r="AL136" s="1015"/>
      <c r="AM136" s="1015"/>
      <c r="AN136" s="1015"/>
      <c r="AO136" s="1015"/>
      <c r="AP136" s="1015"/>
      <c r="AQ136" s="1015"/>
      <c r="AR136" s="1015"/>
      <c r="AS136" s="1015"/>
      <c r="AT136" s="1015"/>
      <c r="AU136" s="1015"/>
      <c r="AV136" s="1015"/>
      <c r="AW136" s="1015"/>
      <c r="AX136" s="1015"/>
      <c r="AY136" s="1015"/>
      <c r="AZ136" s="1015"/>
      <c r="BA136" s="1015"/>
      <c r="BB136" s="1015"/>
      <c r="BC136" s="1015"/>
      <c r="BD136" s="1015"/>
      <c r="BE136" s="1015"/>
      <c r="BF136" s="1015"/>
      <c r="BG136" s="1015"/>
      <c r="BH136" s="1015"/>
      <c r="BI136" s="1015"/>
      <c r="BJ136" s="1015"/>
      <c r="BK136" s="1015"/>
      <c r="BL136" s="1015"/>
      <c r="BM136" s="1015"/>
      <c r="BN136" s="1015"/>
      <c r="BO136" s="1015"/>
      <c r="BP136" s="1015"/>
      <c r="BQ136" s="1015"/>
      <c r="BR136" s="1015"/>
      <c r="BS136" s="1015"/>
      <c r="BT136" s="1015"/>
      <c r="BU136" s="1015"/>
      <c r="BV136" s="1015"/>
      <c r="BW136" s="1015"/>
      <c r="BX136" s="1114"/>
      <c r="BY136" s="14"/>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row>
    <row r="137" spans="1:138" ht="7.5" customHeight="1" x14ac:dyDescent="0.15">
      <c r="A137" s="10"/>
      <c r="B137" s="10"/>
      <c r="C137" s="10"/>
      <c r="D137" s="10"/>
      <c r="E137" s="10"/>
      <c r="F137" s="10"/>
      <c r="G137" s="10"/>
      <c r="H137" s="10"/>
      <c r="I137" s="13"/>
      <c r="J137" s="1059"/>
      <c r="K137" s="1060"/>
      <c r="L137" s="1060"/>
      <c r="M137" s="1060"/>
      <c r="N137" s="1060"/>
      <c r="O137" s="1060"/>
      <c r="P137" s="1060"/>
      <c r="Q137" s="1060"/>
      <c r="R137" s="1060"/>
      <c r="S137" s="1060"/>
      <c r="T137" s="1060"/>
      <c r="U137" s="1060"/>
      <c r="V137" s="1060"/>
      <c r="W137" s="1060"/>
      <c r="X137" s="1060"/>
      <c r="Y137" s="1061"/>
      <c r="Z137" s="1067" t="s">
        <v>105</v>
      </c>
      <c r="AA137" s="1068"/>
      <c r="AB137" s="1068"/>
      <c r="AC137" s="1068"/>
      <c r="AD137" s="1068"/>
      <c r="AE137" s="1068"/>
      <c r="AF137" s="1015" t="str">
        <f>IF($AF$35=0,"",$AF$35)</f>
        <v/>
      </c>
      <c r="AG137" s="1015"/>
      <c r="AH137" s="1015"/>
      <c r="AI137" s="1015"/>
      <c r="AJ137" s="1015"/>
      <c r="AK137" s="1015"/>
      <c r="AL137" s="1015"/>
      <c r="AM137" s="1015"/>
      <c r="AN137" s="1015"/>
      <c r="AO137" s="1015"/>
      <c r="AP137" s="1015"/>
      <c r="AQ137" s="1015"/>
      <c r="AR137" s="1015"/>
      <c r="AS137" s="1015"/>
      <c r="AT137" s="1015"/>
      <c r="AU137" s="1015"/>
      <c r="AV137" s="1015"/>
      <c r="AW137" s="1015"/>
      <c r="AX137" s="1015"/>
      <c r="AY137" s="1015"/>
      <c r="AZ137" s="1015"/>
      <c r="BA137" s="1015"/>
      <c r="BB137" s="1015"/>
      <c r="BC137" s="1015"/>
      <c r="BD137" s="1015"/>
      <c r="BE137" s="1015"/>
      <c r="BF137" s="1015"/>
      <c r="BG137" s="1015"/>
      <c r="BH137" s="1015"/>
      <c r="BI137" s="1015"/>
      <c r="BJ137" s="1015"/>
      <c r="BK137" s="1015"/>
      <c r="BL137" s="1015"/>
      <c r="BM137" s="1015"/>
      <c r="BN137" s="1015"/>
      <c r="BO137" s="1015"/>
      <c r="BP137" s="1015"/>
      <c r="BQ137" s="1015"/>
      <c r="BR137" s="1015"/>
      <c r="BS137" s="1015"/>
      <c r="BT137" s="1015"/>
      <c r="BU137" s="1015"/>
      <c r="BV137" s="1015"/>
      <c r="BW137" s="1015"/>
      <c r="BX137" s="1114"/>
      <c r="BY137" s="14"/>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row>
    <row r="138" spans="1:138" ht="7.5" customHeight="1" x14ac:dyDescent="0.15">
      <c r="A138" s="10"/>
      <c r="B138" s="10"/>
      <c r="C138" s="10"/>
      <c r="D138" s="10"/>
      <c r="E138" s="10"/>
      <c r="F138" s="10"/>
      <c r="G138" s="10"/>
      <c r="H138" s="10"/>
      <c r="I138" s="13"/>
      <c r="J138" s="1059"/>
      <c r="K138" s="1060"/>
      <c r="L138" s="1060"/>
      <c r="M138" s="1060"/>
      <c r="N138" s="1060"/>
      <c r="O138" s="1060"/>
      <c r="P138" s="1060"/>
      <c r="Q138" s="1060"/>
      <c r="R138" s="1060"/>
      <c r="S138" s="1060"/>
      <c r="T138" s="1060"/>
      <c r="U138" s="1060"/>
      <c r="V138" s="1060"/>
      <c r="W138" s="1060"/>
      <c r="X138" s="1060"/>
      <c r="Y138" s="1061"/>
      <c r="Z138" s="1067"/>
      <c r="AA138" s="1068"/>
      <c r="AB138" s="1068"/>
      <c r="AC138" s="1068"/>
      <c r="AD138" s="1068"/>
      <c r="AE138" s="1068"/>
      <c r="AF138" s="1015"/>
      <c r="AG138" s="1015"/>
      <c r="AH138" s="1015"/>
      <c r="AI138" s="1015"/>
      <c r="AJ138" s="1015"/>
      <c r="AK138" s="1015"/>
      <c r="AL138" s="1015"/>
      <c r="AM138" s="1015"/>
      <c r="AN138" s="1015"/>
      <c r="AO138" s="1015"/>
      <c r="AP138" s="1015"/>
      <c r="AQ138" s="1015"/>
      <c r="AR138" s="1015"/>
      <c r="AS138" s="1015"/>
      <c r="AT138" s="1015"/>
      <c r="AU138" s="1015"/>
      <c r="AV138" s="1015"/>
      <c r="AW138" s="1015"/>
      <c r="AX138" s="1015"/>
      <c r="AY138" s="1015"/>
      <c r="AZ138" s="1015"/>
      <c r="BA138" s="1015"/>
      <c r="BB138" s="1015"/>
      <c r="BC138" s="1015"/>
      <c r="BD138" s="1015"/>
      <c r="BE138" s="1015"/>
      <c r="BF138" s="1015"/>
      <c r="BG138" s="1015"/>
      <c r="BH138" s="1015"/>
      <c r="BI138" s="1015"/>
      <c r="BJ138" s="1015"/>
      <c r="BK138" s="1015"/>
      <c r="BL138" s="1015"/>
      <c r="BM138" s="1015"/>
      <c r="BN138" s="1015"/>
      <c r="BO138" s="1015"/>
      <c r="BP138" s="1015"/>
      <c r="BQ138" s="1015"/>
      <c r="BR138" s="1015"/>
      <c r="BS138" s="1015"/>
      <c r="BT138" s="1015"/>
      <c r="BU138" s="1015"/>
      <c r="BV138" s="1015"/>
      <c r="BW138" s="1015"/>
      <c r="BX138" s="1114"/>
      <c r="BY138" s="14"/>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row>
    <row r="139" spans="1:138" ht="7.5" customHeight="1" x14ac:dyDescent="0.15">
      <c r="A139" s="10"/>
      <c r="B139" s="10"/>
      <c r="C139" s="10"/>
      <c r="D139" s="10"/>
      <c r="E139" s="10"/>
      <c r="F139" s="10"/>
      <c r="G139" s="10"/>
      <c r="H139" s="10"/>
      <c r="I139" s="13"/>
      <c r="J139" s="1059"/>
      <c r="K139" s="1060"/>
      <c r="L139" s="1060"/>
      <c r="M139" s="1060"/>
      <c r="N139" s="1060"/>
      <c r="O139" s="1060"/>
      <c r="P139" s="1060"/>
      <c r="Q139" s="1060"/>
      <c r="R139" s="1060"/>
      <c r="S139" s="1060"/>
      <c r="T139" s="1060"/>
      <c r="U139" s="1060"/>
      <c r="V139" s="1060"/>
      <c r="W139" s="1060"/>
      <c r="X139" s="1060"/>
      <c r="Y139" s="1061"/>
      <c r="Z139" s="1173" t="s">
        <v>391</v>
      </c>
      <c r="AA139" s="1174"/>
      <c r="AB139" s="1174"/>
      <c r="AC139" s="1174"/>
      <c r="AD139" s="1174"/>
      <c r="AE139" s="1174"/>
      <c r="AF139" s="1015" t="str">
        <f>IF($AF$37=0,"",$AF$37)</f>
        <v/>
      </c>
      <c r="AG139" s="1015"/>
      <c r="AH139" s="1015"/>
      <c r="AI139" s="1015"/>
      <c r="AJ139" s="1015"/>
      <c r="AK139" s="1015"/>
      <c r="AL139" s="1015"/>
      <c r="AM139" s="1015"/>
      <c r="AN139" s="1015"/>
      <c r="AO139" s="1015"/>
      <c r="AP139" s="1015"/>
      <c r="AQ139" s="1015"/>
      <c r="AR139" s="1015"/>
      <c r="AS139" s="1015"/>
      <c r="AT139" s="1015"/>
      <c r="AU139" s="1015"/>
      <c r="AV139" s="1015"/>
      <c r="AW139" s="1015"/>
      <c r="AX139" s="1015"/>
      <c r="AY139" s="1015"/>
      <c r="AZ139" s="1015"/>
      <c r="BA139" s="1015"/>
      <c r="BB139" s="1015"/>
      <c r="BC139" s="1015"/>
      <c r="BD139" s="1015"/>
      <c r="BE139" s="1015"/>
      <c r="BF139" s="1015"/>
      <c r="BG139" s="1015"/>
      <c r="BH139" s="1015"/>
      <c r="BI139" s="1015"/>
      <c r="BJ139" s="1015"/>
      <c r="BK139" s="1015"/>
      <c r="BL139" s="1015"/>
      <c r="BM139" s="1015"/>
      <c r="BN139" s="1015"/>
      <c r="BO139" s="1015"/>
      <c r="BP139" s="1015"/>
      <c r="BQ139" s="1015"/>
      <c r="BR139" s="1015"/>
      <c r="BS139" s="1015"/>
      <c r="BT139" s="1015"/>
      <c r="BU139" s="1015"/>
      <c r="BV139" s="1115"/>
      <c r="BW139" s="1115"/>
      <c r="BX139" s="1116"/>
      <c r="BY139" s="14"/>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row>
    <row r="140" spans="1:138" ht="7.5" customHeight="1" x14ac:dyDescent="0.15">
      <c r="A140" s="10"/>
      <c r="B140" s="10"/>
      <c r="C140" s="10"/>
      <c r="D140" s="10"/>
      <c r="E140" s="10"/>
      <c r="F140" s="10"/>
      <c r="G140" s="10"/>
      <c r="H140" s="10"/>
      <c r="I140" s="13"/>
      <c r="J140" s="1062"/>
      <c r="K140" s="1063"/>
      <c r="L140" s="1063"/>
      <c r="M140" s="1063"/>
      <c r="N140" s="1063"/>
      <c r="O140" s="1063"/>
      <c r="P140" s="1063"/>
      <c r="Q140" s="1063"/>
      <c r="R140" s="1063"/>
      <c r="S140" s="1063"/>
      <c r="T140" s="1063"/>
      <c r="U140" s="1063"/>
      <c r="V140" s="1063"/>
      <c r="W140" s="1063"/>
      <c r="X140" s="1063"/>
      <c r="Y140" s="1064"/>
      <c r="Z140" s="1175"/>
      <c r="AA140" s="1176"/>
      <c r="AB140" s="1176"/>
      <c r="AC140" s="1176"/>
      <c r="AD140" s="1176"/>
      <c r="AE140" s="1176"/>
      <c r="AF140" s="1054"/>
      <c r="AG140" s="1054"/>
      <c r="AH140" s="1054"/>
      <c r="AI140" s="1054"/>
      <c r="AJ140" s="1054"/>
      <c r="AK140" s="1054"/>
      <c r="AL140" s="1054"/>
      <c r="AM140" s="1054"/>
      <c r="AN140" s="1054"/>
      <c r="AO140" s="1054"/>
      <c r="AP140" s="1054"/>
      <c r="AQ140" s="1054"/>
      <c r="AR140" s="1054"/>
      <c r="AS140" s="1054"/>
      <c r="AT140" s="1054"/>
      <c r="AU140" s="1054"/>
      <c r="AV140" s="1054"/>
      <c r="AW140" s="1054"/>
      <c r="AX140" s="1054"/>
      <c r="AY140" s="1054"/>
      <c r="AZ140" s="1054"/>
      <c r="BA140" s="1054"/>
      <c r="BB140" s="1054"/>
      <c r="BC140" s="1054"/>
      <c r="BD140" s="1054"/>
      <c r="BE140" s="1054"/>
      <c r="BF140" s="1054"/>
      <c r="BG140" s="1054"/>
      <c r="BH140" s="1054"/>
      <c r="BI140" s="1054"/>
      <c r="BJ140" s="1054"/>
      <c r="BK140" s="1054"/>
      <c r="BL140" s="1054"/>
      <c r="BM140" s="1054"/>
      <c r="BN140" s="1054"/>
      <c r="BO140" s="1054"/>
      <c r="BP140" s="1054"/>
      <c r="BQ140" s="1054"/>
      <c r="BR140" s="1054"/>
      <c r="BS140" s="1054"/>
      <c r="BT140" s="1054"/>
      <c r="BU140" s="1054"/>
      <c r="BV140" s="1117"/>
      <c r="BW140" s="1117"/>
      <c r="BX140" s="1118"/>
      <c r="BY140" s="14"/>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row>
    <row r="141" spans="1:138" ht="7.5" customHeight="1" x14ac:dyDescent="0.15">
      <c r="A141" s="10"/>
      <c r="B141" s="10"/>
      <c r="C141" s="10"/>
      <c r="D141" s="10"/>
      <c r="E141" s="10"/>
      <c r="F141" s="10"/>
      <c r="G141" s="10"/>
      <c r="H141" s="10"/>
      <c r="I141" s="13"/>
      <c r="J141" s="1002" t="s">
        <v>106</v>
      </c>
      <c r="K141" s="985"/>
      <c r="L141" s="985"/>
      <c r="M141" s="985"/>
      <c r="N141" s="985"/>
      <c r="O141" s="985"/>
      <c r="P141" s="985"/>
      <c r="Q141" s="985"/>
      <c r="R141" s="985"/>
      <c r="S141" s="985"/>
      <c r="T141" s="985"/>
      <c r="U141" s="985"/>
      <c r="V141" s="985"/>
      <c r="W141" s="985"/>
      <c r="X141" s="985"/>
      <c r="Y141" s="1003"/>
      <c r="Z141" s="1007" t="str">
        <f>IF($Z$39=0,"",$Z$39)</f>
        <v>令和　　　年　　　月　　　日</v>
      </c>
      <c r="AA141" s="1008"/>
      <c r="AB141" s="1008"/>
      <c r="AC141" s="1008"/>
      <c r="AD141" s="1008"/>
      <c r="AE141" s="1008"/>
      <c r="AF141" s="1008"/>
      <c r="AG141" s="1008"/>
      <c r="AH141" s="1008"/>
      <c r="AI141" s="1008"/>
      <c r="AJ141" s="1008"/>
      <c r="AK141" s="1008"/>
      <c r="AL141" s="1008"/>
      <c r="AM141" s="1008"/>
      <c r="AN141" s="1008"/>
      <c r="AO141" s="1008"/>
      <c r="AP141" s="1008"/>
      <c r="AQ141" s="1009"/>
      <c r="AR141" s="1000" t="s">
        <v>341</v>
      </c>
      <c r="AS141" s="1000"/>
      <c r="AT141" s="1000"/>
      <c r="AU141" s="1000"/>
      <c r="AV141" s="1000"/>
      <c r="AW141" s="1000"/>
      <c r="AX141" s="1000"/>
      <c r="AY141" s="1000"/>
      <c r="AZ141" s="1000"/>
      <c r="BA141" s="1000"/>
      <c r="BB141" s="1000"/>
      <c r="BC141" s="1000"/>
      <c r="BD141" s="1007" t="str">
        <f>IF($BD$39=0,"",$BD$39)</f>
        <v>令和　　　年　　　月　　　日</v>
      </c>
      <c r="BE141" s="1008"/>
      <c r="BF141" s="1008"/>
      <c r="BG141" s="1008"/>
      <c r="BH141" s="1008"/>
      <c r="BI141" s="1008"/>
      <c r="BJ141" s="1008"/>
      <c r="BK141" s="1008"/>
      <c r="BL141" s="1008"/>
      <c r="BM141" s="1008"/>
      <c r="BN141" s="1008"/>
      <c r="BO141" s="1008"/>
      <c r="BP141" s="1008"/>
      <c r="BQ141" s="1008"/>
      <c r="BR141" s="1008"/>
      <c r="BS141" s="1008"/>
      <c r="BT141" s="1008"/>
      <c r="BU141" s="1008"/>
      <c r="BV141" s="1008"/>
      <c r="BW141" s="1008"/>
      <c r="BX141" s="1102"/>
      <c r="BY141" s="14"/>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row>
    <row r="142" spans="1:138" ht="7.5" customHeight="1" x14ac:dyDescent="0.15">
      <c r="A142" s="10"/>
      <c r="B142" s="10"/>
      <c r="C142" s="10"/>
      <c r="D142" s="10"/>
      <c r="E142" s="10"/>
      <c r="F142" s="10"/>
      <c r="G142" s="10"/>
      <c r="H142" s="10"/>
      <c r="I142" s="13"/>
      <c r="J142" s="1004"/>
      <c r="K142" s="1005"/>
      <c r="L142" s="1005"/>
      <c r="M142" s="1005"/>
      <c r="N142" s="1005"/>
      <c r="O142" s="1005"/>
      <c r="P142" s="1005"/>
      <c r="Q142" s="1005"/>
      <c r="R142" s="1005"/>
      <c r="S142" s="1005"/>
      <c r="T142" s="1005"/>
      <c r="U142" s="1005"/>
      <c r="V142" s="1005"/>
      <c r="W142" s="1005"/>
      <c r="X142" s="1005"/>
      <c r="Y142" s="1006"/>
      <c r="Z142" s="1010"/>
      <c r="AA142" s="1011"/>
      <c r="AB142" s="1011"/>
      <c r="AC142" s="1011"/>
      <c r="AD142" s="1011"/>
      <c r="AE142" s="1011"/>
      <c r="AF142" s="1011"/>
      <c r="AG142" s="1011"/>
      <c r="AH142" s="1011"/>
      <c r="AI142" s="1011"/>
      <c r="AJ142" s="1011"/>
      <c r="AK142" s="1011"/>
      <c r="AL142" s="1011"/>
      <c r="AM142" s="1011"/>
      <c r="AN142" s="1011"/>
      <c r="AO142" s="1011"/>
      <c r="AP142" s="1011"/>
      <c r="AQ142" s="1012"/>
      <c r="AR142" s="1001"/>
      <c r="AS142" s="1001"/>
      <c r="AT142" s="1001"/>
      <c r="AU142" s="1001"/>
      <c r="AV142" s="1001"/>
      <c r="AW142" s="1001"/>
      <c r="AX142" s="1001"/>
      <c r="AY142" s="1001"/>
      <c r="AZ142" s="1001"/>
      <c r="BA142" s="1001"/>
      <c r="BB142" s="1001"/>
      <c r="BC142" s="1001"/>
      <c r="BD142" s="1010"/>
      <c r="BE142" s="1011"/>
      <c r="BF142" s="1011"/>
      <c r="BG142" s="1011"/>
      <c r="BH142" s="1011"/>
      <c r="BI142" s="1011"/>
      <c r="BJ142" s="1011"/>
      <c r="BK142" s="1011"/>
      <c r="BL142" s="1011"/>
      <c r="BM142" s="1011"/>
      <c r="BN142" s="1011"/>
      <c r="BO142" s="1011"/>
      <c r="BP142" s="1011"/>
      <c r="BQ142" s="1011"/>
      <c r="BR142" s="1011"/>
      <c r="BS142" s="1011"/>
      <c r="BT142" s="1011"/>
      <c r="BU142" s="1011"/>
      <c r="BV142" s="1011"/>
      <c r="BW142" s="1011"/>
      <c r="BX142" s="1119"/>
      <c r="BY142" s="14"/>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row>
    <row r="143" spans="1:138" ht="6" customHeight="1" x14ac:dyDescent="0.15">
      <c r="A143" s="10"/>
      <c r="B143" s="10"/>
      <c r="C143" s="10"/>
      <c r="D143" s="10"/>
      <c r="E143" s="10"/>
      <c r="F143" s="10"/>
      <c r="G143" s="10"/>
      <c r="H143" s="10"/>
      <c r="I143" s="13"/>
      <c r="J143" s="1075" t="s">
        <v>107</v>
      </c>
      <c r="K143" s="1076"/>
      <c r="L143" s="1076"/>
      <c r="M143" s="1076"/>
      <c r="N143" s="1076"/>
      <c r="O143" s="1076"/>
      <c r="P143" s="1076"/>
      <c r="Q143" s="1076"/>
      <c r="R143" s="1076"/>
      <c r="S143" s="1076"/>
      <c r="T143" s="1076"/>
      <c r="U143" s="1076"/>
      <c r="V143" s="1076"/>
      <c r="W143" s="1076"/>
      <c r="X143" s="1076"/>
      <c r="Y143" s="1076"/>
      <c r="Z143" s="1076"/>
      <c r="AA143" s="1076"/>
      <c r="AB143" s="1076"/>
      <c r="AC143" s="1076"/>
      <c r="AD143" s="1076"/>
      <c r="AE143" s="1076"/>
      <c r="AF143" s="1076"/>
      <c r="AG143" s="1076"/>
      <c r="AH143" s="1076"/>
      <c r="AI143" s="1076"/>
      <c r="AJ143" s="1076"/>
      <c r="AK143" s="1076"/>
      <c r="AL143" s="1076"/>
      <c r="AM143" s="1076"/>
      <c r="AN143" s="1076"/>
      <c r="AO143" s="1076"/>
      <c r="AP143" s="1076"/>
      <c r="AQ143" s="1076"/>
      <c r="AR143" s="1076"/>
      <c r="AS143" s="1076"/>
      <c r="AT143" s="1076"/>
      <c r="AU143" s="1076"/>
      <c r="AV143" s="1076"/>
      <c r="AW143" s="1076"/>
      <c r="AX143" s="1076"/>
      <c r="AY143" s="1076"/>
      <c r="AZ143" s="1076"/>
      <c r="BA143" s="1076"/>
      <c r="BB143" s="1076"/>
      <c r="BC143" s="1076"/>
      <c r="BD143" s="1076"/>
      <c r="BE143" s="1076"/>
      <c r="BF143" s="1076"/>
      <c r="BG143" s="1076"/>
      <c r="BH143" s="1076"/>
      <c r="BI143" s="1076"/>
      <c r="BJ143" s="1076"/>
      <c r="BK143" s="1076"/>
      <c r="BL143" s="1076"/>
      <c r="BM143" s="1076"/>
      <c r="BN143" s="1076"/>
      <c r="BO143" s="1076"/>
      <c r="BP143" s="1076"/>
      <c r="BQ143" s="1076"/>
      <c r="BR143" s="1076"/>
      <c r="BS143" s="1076"/>
      <c r="BT143" s="1076"/>
      <c r="BU143" s="1076"/>
      <c r="BV143" s="1076"/>
      <c r="BW143" s="1076"/>
      <c r="BX143" s="1077"/>
      <c r="BY143" s="14"/>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row>
    <row r="144" spans="1:138" ht="6" customHeight="1" x14ac:dyDescent="0.15">
      <c r="A144" s="10"/>
      <c r="B144" s="10"/>
      <c r="C144" s="10"/>
      <c r="D144" s="10"/>
      <c r="E144" s="10"/>
      <c r="F144" s="10"/>
      <c r="G144" s="10"/>
      <c r="H144" s="10"/>
      <c r="I144" s="13"/>
      <c r="J144" s="1078"/>
      <c r="K144" s="1079"/>
      <c r="L144" s="1079"/>
      <c r="M144" s="1079"/>
      <c r="N144" s="1079"/>
      <c r="O144" s="1079"/>
      <c r="P144" s="1079"/>
      <c r="Q144" s="1079"/>
      <c r="R144" s="1079"/>
      <c r="S144" s="1079"/>
      <c r="T144" s="1079"/>
      <c r="U144" s="1079"/>
      <c r="V144" s="1079"/>
      <c r="W144" s="1079"/>
      <c r="X144" s="1079"/>
      <c r="Y144" s="1079"/>
      <c r="Z144" s="1079"/>
      <c r="AA144" s="1079"/>
      <c r="AB144" s="1079"/>
      <c r="AC144" s="1079"/>
      <c r="AD144" s="1079"/>
      <c r="AE144" s="1079"/>
      <c r="AF144" s="1079"/>
      <c r="AG144" s="1079"/>
      <c r="AH144" s="1079"/>
      <c r="AI144" s="1079"/>
      <c r="AJ144" s="1079"/>
      <c r="AK144" s="1079"/>
      <c r="AL144" s="1079"/>
      <c r="AM144" s="1079"/>
      <c r="AN144" s="1079"/>
      <c r="AO144" s="1079"/>
      <c r="AP144" s="1079"/>
      <c r="AQ144" s="1079"/>
      <c r="AR144" s="1079"/>
      <c r="AS144" s="1079"/>
      <c r="AT144" s="1079"/>
      <c r="AU144" s="1079"/>
      <c r="AV144" s="1079"/>
      <c r="AW144" s="1079"/>
      <c r="AX144" s="1079"/>
      <c r="AY144" s="1079"/>
      <c r="AZ144" s="1079"/>
      <c r="BA144" s="1079"/>
      <c r="BB144" s="1079"/>
      <c r="BC144" s="1079"/>
      <c r="BD144" s="1079"/>
      <c r="BE144" s="1079"/>
      <c r="BF144" s="1079"/>
      <c r="BG144" s="1079"/>
      <c r="BH144" s="1079"/>
      <c r="BI144" s="1079"/>
      <c r="BJ144" s="1079"/>
      <c r="BK144" s="1079"/>
      <c r="BL144" s="1079"/>
      <c r="BM144" s="1079"/>
      <c r="BN144" s="1079"/>
      <c r="BO144" s="1079"/>
      <c r="BP144" s="1079"/>
      <c r="BQ144" s="1079"/>
      <c r="BR144" s="1079"/>
      <c r="BS144" s="1079"/>
      <c r="BT144" s="1079"/>
      <c r="BU144" s="1079"/>
      <c r="BV144" s="1079"/>
      <c r="BW144" s="1079"/>
      <c r="BX144" s="1080"/>
      <c r="BY144" s="14"/>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row>
    <row r="145" spans="1:138" ht="6.75" customHeight="1" x14ac:dyDescent="0.15">
      <c r="A145" s="10"/>
      <c r="B145" s="10"/>
      <c r="C145" s="10"/>
      <c r="D145" s="10"/>
      <c r="E145" s="10"/>
      <c r="F145" s="10"/>
      <c r="G145" s="10"/>
      <c r="H145" s="10"/>
      <c r="I145" s="13"/>
      <c r="J145" s="1078"/>
      <c r="K145" s="1079"/>
      <c r="L145" s="1079"/>
      <c r="M145" s="1079"/>
      <c r="N145" s="1079"/>
      <c r="O145" s="1079"/>
      <c r="P145" s="1079"/>
      <c r="Q145" s="1079"/>
      <c r="R145" s="1079"/>
      <c r="S145" s="1079"/>
      <c r="T145" s="1079"/>
      <c r="U145" s="1079"/>
      <c r="V145" s="1079"/>
      <c r="W145" s="1079"/>
      <c r="X145" s="1079"/>
      <c r="Y145" s="1079"/>
      <c r="Z145" s="1079"/>
      <c r="AA145" s="1079"/>
      <c r="AB145" s="1079"/>
      <c r="AC145" s="1079"/>
      <c r="AD145" s="1079"/>
      <c r="AE145" s="1079"/>
      <c r="AF145" s="1079"/>
      <c r="AG145" s="1079"/>
      <c r="AH145" s="1079"/>
      <c r="AI145" s="1079"/>
      <c r="AJ145" s="1079"/>
      <c r="AK145" s="1079"/>
      <c r="AL145" s="1079"/>
      <c r="AM145" s="1079"/>
      <c r="AN145" s="1079"/>
      <c r="AO145" s="1079"/>
      <c r="AP145" s="1079"/>
      <c r="AQ145" s="1079"/>
      <c r="AR145" s="1079"/>
      <c r="AS145" s="1079"/>
      <c r="AT145" s="1079"/>
      <c r="AU145" s="1079"/>
      <c r="AV145" s="1079"/>
      <c r="AW145" s="1079"/>
      <c r="AX145" s="1079"/>
      <c r="AY145" s="1079"/>
      <c r="AZ145" s="1079"/>
      <c r="BA145" s="1079"/>
      <c r="BB145" s="1079"/>
      <c r="BC145" s="1079"/>
      <c r="BD145" s="1079"/>
      <c r="BE145" s="1079"/>
      <c r="BF145" s="1079"/>
      <c r="BG145" s="1079"/>
      <c r="BH145" s="1079"/>
      <c r="BI145" s="1079"/>
      <c r="BJ145" s="1079"/>
      <c r="BK145" s="1079"/>
      <c r="BL145" s="1079"/>
      <c r="BM145" s="1079"/>
      <c r="BN145" s="1079"/>
      <c r="BO145" s="1079"/>
      <c r="BP145" s="1079"/>
      <c r="BQ145" s="1079"/>
      <c r="BR145" s="1079"/>
      <c r="BS145" s="1079"/>
      <c r="BT145" s="1079"/>
      <c r="BU145" s="1079"/>
      <c r="BV145" s="1079"/>
      <c r="BW145" s="1079"/>
      <c r="BX145" s="1080"/>
      <c r="BY145" s="14"/>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0"/>
      <c r="EH145" s="10"/>
    </row>
    <row r="146" spans="1:138" ht="7.5" customHeight="1" x14ac:dyDescent="0.15">
      <c r="A146" s="10"/>
      <c r="B146" s="10"/>
      <c r="C146" s="10"/>
      <c r="D146" s="10"/>
      <c r="E146" s="10"/>
      <c r="F146" s="10"/>
      <c r="G146" s="10"/>
      <c r="H146" s="10"/>
      <c r="I146" s="13"/>
      <c r="J146" s="1111" t="s">
        <v>265</v>
      </c>
      <c r="K146" s="1013"/>
      <c r="L146" s="1013"/>
      <c r="M146" s="1013"/>
      <c r="N146" s="1013"/>
      <c r="O146" s="1013"/>
      <c r="P146" s="1013"/>
      <c r="Q146" s="1013"/>
      <c r="R146" s="1013"/>
      <c r="S146" s="1013"/>
      <c r="T146" s="1013"/>
      <c r="U146" s="1013"/>
      <c r="V146" s="1013"/>
      <c r="W146" s="1013"/>
      <c r="X146" s="1013"/>
      <c r="Y146" s="1013"/>
      <c r="Z146" s="1013"/>
      <c r="AA146" s="989" t="s">
        <v>266</v>
      </c>
      <c r="AB146" s="989"/>
      <c r="AC146" s="989" t="str">
        <f>IF($AC$44=0,"",$AC$44)</f>
        <v/>
      </c>
      <c r="AD146" s="989"/>
      <c r="AE146" s="989" t="s">
        <v>258</v>
      </c>
      <c r="AF146" s="989"/>
      <c r="AG146" s="989"/>
      <c r="AH146" s="989" t="s">
        <v>260</v>
      </c>
      <c r="AI146" s="989"/>
      <c r="AJ146" s="989" t="str">
        <f>IF($AJ$44=0,"",$AJ$44)</f>
        <v/>
      </c>
      <c r="AK146" s="989"/>
      <c r="AL146" s="989" t="s">
        <v>362</v>
      </c>
      <c r="AM146" s="989"/>
      <c r="AN146" s="989"/>
      <c r="AO146" s="989" t="s">
        <v>260</v>
      </c>
      <c r="AP146" s="989"/>
      <c r="AQ146" s="989" t="str">
        <f>IF($AQ$44=0,"",$AQ$44)</f>
        <v/>
      </c>
      <c r="AR146" s="989"/>
      <c r="AS146" s="989" t="s">
        <v>259</v>
      </c>
      <c r="AT146" s="989"/>
      <c r="AU146" s="989"/>
      <c r="AV146" s="989" t="s">
        <v>260</v>
      </c>
      <c r="AW146" s="989"/>
      <c r="AX146" s="989" t="str">
        <f>IF($AX$44=0,"",$AX$44)</f>
        <v/>
      </c>
      <c r="AY146" s="989"/>
      <c r="AZ146" s="989" t="s">
        <v>262</v>
      </c>
      <c r="BA146" s="989"/>
      <c r="BB146" s="989"/>
      <c r="BC146" s="989" t="s">
        <v>70</v>
      </c>
      <c r="BD146" s="989"/>
      <c r="BE146" s="989" t="str">
        <f>IF($BE$44=0,"",$BE$44)</f>
        <v/>
      </c>
      <c r="BF146" s="989"/>
      <c r="BG146" s="989" t="s">
        <v>261</v>
      </c>
      <c r="BH146" s="989"/>
      <c r="BI146" s="989"/>
      <c r="BJ146" s="989" t="s">
        <v>68</v>
      </c>
      <c r="BK146" s="989"/>
      <c r="BL146" s="1013" t="s">
        <v>264</v>
      </c>
      <c r="BM146" s="1013"/>
      <c r="BN146" s="1013"/>
      <c r="BO146" s="1013"/>
      <c r="BP146" s="1013"/>
      <c r="BQ146" s="1013"/>
      <c r="BR146" s="1013"/>
      <c r="BS146" s="1013"/>
      <c r="BT146" s="1013"/>
      <c r="BU146" s="1013"/>
      <c r="BV146" s="1013"/>
      <c r="BW146" s="1013"/>
      <c r="BX146" s="1113"/>
      <c r="BY146" s="14"/>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0"/>
      <c r="EH146" s="10"/>
    </row>
    <row r="147" spans="1:138" ht="7.5" customHeight="1" x14ac:dyDescent="0.15">
      <c r="A147" s="10"/>
      <c r="B147" s="10"/>
      <c r="C147" s="10"/>
      <c r="D147" s="10"/>
      <c r="E147" s="10"/>
      <c r="F147" s="10"/>
      <c r="G147" s="10"/>
      <c r="H147" s="10"/>
      <c r="I147" s="13"/>
      <c r="J147" s="1112"/>
      <c r="K147" s="1054"/>
      <c r="L147" s="1054"/>
      <c r="M147" s="1054"/>
      <c r="N147" s="1054"/>
      <c r="O147" s="1054"/>
      <c r="P147" s="1054"/>
      <c r="Q147" s="1054"/>
      <c r="R147" s="1054"/>
      <c r="S147" s="1054"/>
      <c r="T147" s="1054"/>
      <c r="U147" s="1054"/>
      <c r="V147" s="1054"/>
      <c r="W147" s="1054"/>
      <c r="X147" s="1054"/>
      <c r="Y147" s="1054"/>
      <c r="Z147" s="1054"/>
      <c r="AA147" s="990"/>
      <c r="AB147" s="990"/>
      <c r="AC147" s="990"/>
      <c r="AD147" s="990"/>
      <c r="AE147" s="990"/>
      <c r="AF147" s="990"/>
      <c r="AG147" s="990"/>
      <c r="AH147" s="990"/>
      <c r="AI147" s="990"/>
      <c r="AJ147" s="990"/>
      <c r="AK147" s="990"/>
      <c r="AL147" s="990"/>
      <c r="AM147" s="990"/>
      <c r="AN147" s="990"/>
      <c r="AO147" s="990"/>
      <c r="AP147" s="990"/>
      <c r="AQ147" s="990"/>
      <c r="AR147" s="990"/>
      <c r="AS147" s="990"/>
      <c r="AT147" s="990"/>
      <c r="AU147" s="990"/>
      <c r="AV147" s="990"/>
      <c r="AW147" s="990"/>
      <c r="AX147" s="990"/>
      <c r="AY147" s="990"/>
      <c r="AZ147" s="990"/>
      <c r="BA147" s="990"/>
      <c r="BB147" s="990"/>
      <c r="BC147" s="990"/>
      <c r="BD147" s="990"/>
      <c r="BE147" s="990"/>
      <c r="BF147" s="990"/>
      <c r="BG147" s="990"/>
      <c r="BH147" s="990"/>
      <c r="BI147" s="990"/>
      <c r="BJ147" s="990"/>
      <c r="BK147" s="990"/>
      <c r="BL147" s="1054"/>
      <c r="BM147" s="1054"/>
      <c r="BN147" s="1054"/>
      <c r="BO147" s="1054"/>
      <c r="BP147" s="1054"/>
      <c r="BQ147" s="1054"/>
      <c r="BR147" s="1054"/>
      <c r="BS147" s="1054"/>
      <c r="BT147" s="1054"/>
      <c r="BU147" s="1054"/>
      <c r="BV147" s="1054"/>
      <c r="BW147" s="1054"/>
      <c r="BX147" s="1120"/>
      <c r="BY147" s="14"/>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0"/>
      <c r="EH147" s="10"/>
    </row>
    <row r="148" spans="1:138" ht="7.5" customHeight="1" x14ac:dyDescent="0.15">
      <c r="A148" s="10"/>
      <c r="B148" s="10"/>
      <c r="C148" s="10"/>
      <c r="D148" s="10"/>
      <c r="E148" s="10"/>
      <c r="F148" s="10"/>
      <c r="G148" s="10"/>
      <c r="H148" s="10"/>
      <c r="I148" s="13"/>
      <c r="J148" s="1031" t="s">
        <v>318</v>
      </c>
      <c r="K148" s="1000"/>
      <c r="L148" s="1000"/>
      <c r="M148" s="1000"/>
      <c r="N148" s="1000"/>
      <c r="O148" s="1000"/>
      <c r="P148" s="1000"/>
      <c r="Q148" s="1000"/>
      <c r="R148" s="1000"/>
      <c r="S148" s="1000"/>
      <c r="T148" s="1000"/>
      <c r="U148" s="1039"/>
      <c r="V148" s="995" t="s">
        <v>100</v>
      </c>
      <c r="W148" s="996"/>
      <c r="X148" s="996"/>
      <c r="Y148" s="997"/>
      <c r="Z148" s="995" t="str">
        <f>IF($Z$46=0,"",$Z$46)</f>
        <v/>
      </c>
      <c r="AA148" s="996"/>
      <c r="AB148" s="996"/>
      <c r="AC148" s="996"/>
      <c r="AD148" s="996"/>
      <c r="AE148" s="996"/>
      <c r="AF148" s="996"/>
      <c r="AG148" s="996"/>
      <c r="AH148" s="996"/>
      <c r="AI148" s="996"/>
      <c r="AJ148" s="996"/>
      <c r="AK148" s="996"/>
      <c r="AL148" s="996"/>
      <c r="AM148" s="996"/>
      <c r="AN148" s="996"/>
      <c r="AO148" s="996"/>
      <c r="AP148" s="996"/>
      <c r="AQ148" s="996"/>
      <c r="AR148" s="996"/>
      <c r="AS148" s="996"/>
      <c r="AT148" s="996"/>
      <c r="AU148" s="996"/>
      <c r="AV148" s="996"/>
      <c r="AW148" s="996"/>
      <c r="AX148" s="996"/>
      <c r="AY148" s="996"/>
      <c r="AZ148" s="996"/>
      <c r="BA148" s="996"/>
      <c r="BB148" s="996"/>
      <c r="BC148" s="996"/>
      <c r="BD148" s="996"/>
      <c r="BE148" s="996"/>
      <c r="BF148" s="996"/>
      <c r="BG148" s="996"/>
      <c r="BH148" s="996"/>
      <c r="BI148" s="996"/>
      <c r="BJ148" s="996"/>
      <c r="BK148" s="996"/>
      <c r="BL148" s="996"/>
      <c r="BM148" s="996"/>
      <c r="BN148" s="996"/>
      <c r="BO148" s="996"/>
      <c r="BP148" s="996"/>
      <c r="BQ148" s="996"/>
      <c r="BR148" s="996"/>
      <c r="BS148" s="996"/>
      <c r="BT148" s="996"/>
      <c r="BU148" s="996"/>
      <c r="BV148" s="996"/>
      <c r="BW148" s="996"/>
      <c r="BX148" s="1028"/>
      <c r="BY148" s="14"/>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0"/>
      <c r="EH148" s="10"/>
    </row>
    <row r="149" spans="1:138" ht="7.5" customHeight="1" x14ac:dyDescent="0.15">
      <c r="A149" s="10"/>
      <c r="B149" s="10"/>
      <c r="C149" s="10"/>
      <c r="D149" s="10"/>
      <c r="E149" s="10"/>
      <c r="F149" s="10"/>
      <c r="G149" s="10"/>
      <c r="H149" s="10"/>
      <c r="I149" s="13"/>
      <c r="J149" s="1031"/>
      <c r="K149" s="1000"/>
      <c r="L149" s="1000"/>
      <c r="M149" s="1000"/>
      <c r="N149" s="1000"/>
      <c r="O149" s="1000"/>
      <c r="P149" s="1000"/>
      <c r="Q149" s="1000"/>
      <c r="R149" s="1000"/>
      <c r="S149" s="1000"/>
      <c r="T149" s="1000"/>
      <c r="U149" s="1039"/>
      <c r="V149" s="995"/>
      <c r="W149" s="996"/>
      <c r="X149" s="996"/>
      <c r="Y149" s="997"/>
      <c r="Z149" s="995"/>
      <c r="AA149" s="996"/>
      <c r="AB149" s="996"/>
      <c r="AC149" s="996"/>
      <c r="AD149" s="996"/>
      <c r="AE149" s="996"/>
      <c r="AF149" s="996"/>
      <c r="AG149" s="996"/>
      <c r="AH149" s="996"/>
      <c r="AI149" s="996"/>
      <c r="AJ149" s="996"/>
      <c r="AK149" s="996"/>
      <c r="AL149" s="996"/>
      <c r="AM149" s="996"/>
      <c r="AN149" s="996"/>
      <c r="AO149" s="996"/>
      <c r="AP149" s="996"/>
      <c r="AQ149" s="996"/>
      <c r="AR149" s="996"/>
      <c r="AS149" s="996"/>
      <c r="AT149" s="996"/>
      <c r="AU149" s="996"/>
      <c r="AV149" s="996"/>
      <c r="AW149" s="996"/>
      <c r="AX149" s="996"/>
      <c r="AY149" s="996"/>
      <c r="AZ149" s="996"/>
      <c r="BA149" s="996"/>
      <c r="BB149" s="996"/>
      <c r="BC149" s="996"/>
      <c r="BD149" s="996"/>
      <c r="BE149" s="996"/>
      <c r="BF149" s="996"/>
      <c r="BG149" s="996"/>
      <c r="BH149" s="996"/>
      <c r="BI149" s="996"/>
      <c r="BJ149" s="996"/>
      <c r="BK149" s="996"/>
      <c r="BL149" s="996"/>
      <c r="BM149" s="996"/>
      <c r="BN149" s="996"/>
      <c r="BO149" s="996"/>
      <c r="BP149" s="996"/>
      <c r="BQ149" s="996"/>
      <c r="BR149" s="996"/>
      <c r="BS149" s="996"/>
      <c r="BT149" s="996"/>
      <c r="BU149" s="996"/>
      <c r="BV149" s="996"/>
      <c r="BW149" s="996"/>
      <c r="BX149" s="1028"/>
      <c r="BY149" s="14"/>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0"/>
      <c r="EH149" s="10"/>
    </row>
    <row r="150" spans="1:138" ht="7.5" customHeight="1" x14ac:dyDescent="0.15">
      <c r="A150" s="10"/>
      <c r="B150" s="10"/>
      <c r="C150" s="10"/>
      <c r="D150" s="10"/>
      <c r="E150" s="10"/>
      <c r="F150" s="10"/>
      <c r="G150" s="10"/>
      <c r="H150" s="10"/>
      <c r="I150" s="13"/>
      <c r="J150" s="1030" t="s">
        <v>108</v>
      </c>
      <c r="K150" s="1000"/>
      <c r="L150" s="1000"/>
      <c r="M150" s="1000"/>
      <c r="N150" s="1000"/>
      <c r="O150" s="1000"/>
      <c r="P150" s="1000"/>
      <c r="Q150" s="1000"/>
      <c r="R150" s="1000"/>
      <c r="S150" s="1000"/>
      <c r="T150" s="1000"/>
      <c r="U150" s="112"/>
      <c r="V150" s="989"/>
      <c r="W150" s="989"/>
      <c r="X150" s="166"/>
      <c r="Y150" s="989" t="str">
        <f>IF($Y$48=0,"",$Y$48)</f>
        <v/>
      </c>
      <c r="Z150" s="989"/>
      <c r="AA150" s="989" t="s">
        <v>168</v>
      </c>
      <c r="AB150" s="989"/>
      <c r="AC150" s="989"/>
      <c r="AD150" s="989" t="s">
        <v>245</v>
      </c>
      <c r="AE150" s="989" t="str">
        <f>IF($AE$48=0,"",$AE$48)</f>
        <v/>
      </c>
      <c r="AF150" s="989"/>
      <c r="AG150" s="989" t="s">
        <v>186</v>
      </c>
      <c r="AH150" s="989"/>
      <c r="AI150" s="989"/>
      <c r="AJ150" s="989"/>
      <c r="AK150" s="989"/>
      <c r="AL150" s="989"/>
      <c r="AM150" s="989"/>
      <c r="AN150" s="989"/>
      <c r="AO150" s="989"/>
      <c r="AP150" s="989"/>
      <c r="AQ150" s="1034"/>
      <c r="AR150" s="1045" t="s">
        <v>379</v>
      </c>
      <c r="AS150" s="1046"/>
      <c r="AT150" s="1046"/>
      <c r="AU150" s="1046"/>
      <c r="AV150" s="1046"/>
      <c r="AW150" s="1046"/>
      <c r="AX150" s="1046"/>
      <c r="AY150" s="1046"/>
      <c r="AZ150" s="1046"/>
      <c r="BA150" s="1046"/>
      <c r="BB150" s="1046"/>
      <c r="BC150" s="1047"/>
      <c r="BD150" s="1007" t="str">
        <f>IF($BD$48=0,"",$BD$48)</f>
        <v>令和　　　年　　　月　　　日</v>
      </c>
      <c r="BE150" s="1008"/>
      <c r="BF150" s="1008"/>
      <c r="BG150" s="1008"/>
      <c r="BH150" s="1008"/>
      <c r="BI150" s="1008"/>
      <c r="BJ150" s="1008"/>
      <c r="BK150" s="1008"/>
      <c r="BL150" s="1008"/>
      <c r="BM150" s="1008"/>
      <c r="BN150" s="1008"/>
      <c r="BO150" s="1008"/>
      <c r="BP150" s="1008"/>
      <c r="BQ150" s="1008"/>
      <c r="BR150" s="1008"/>
      <c r="BS150" s="1008"/>
      <c r="BT150" s="1008"/>
      <c r="BU150" s="1008"/>
      <c r="BV150" s="1008"/>
      <c r="BW150" s="1008"/>
      <c r="BX150" s="1102"/>
      <c r="BY150" s="14"/>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0"/>
    </row>
    <row r="151" spans="1:138" ht="7.5" customHeight="1" x14ac:dyDescent="0.15">
      <c r="A151" s="10"/>
      <c r="B151" s="10"/>
      <c r="C151" s="10"/>
      <c r="D151" s="10"/>
      <c r="E151" s="10"/>
      <c r="F151" s="10"/>
      <c r="G151" s="10"/>
      <c r="H151" s="10"/>
      <c r="I151" s="13"/>
      <c r="J151" s="1031"/>
      <c r="K151" s="1000"/>
      <c r="L151" s="1000"/>
      <c r="M151" s="1000"/>
      <c r="N151" s="1000"/>
      <c r="O151" s="1000"/>
      <c r="P151" s="1000"/>
      <c r="Q151" s="1000"/>
      <c r="R151" s="1000"/>
      <c r="S151" s="1000"/>
      <c r="T151" s="1000"/>
      <c r="U151" s="113"/>
      <c r="V151" s="993"/>
      <c r="W151" s="993"/>
      <c r="X151" s="6"/>
      <c r="Y151" s="993"/>
      <c r="Z151" s="993"/>
      <c r="AA151" s="993"/>
      <c r="AB151" s="993"/>
      <c r="AC151" s="993"/>
      <c r="AD151" s="993"/>
      <c r="AE151" s="993"/>
      <c r="AF151" s="993"/>
      <c r="AG151" s="993"/>
      <c r="AH151" s="993"/>
      <c r="AI151" s="993"/>
      <c r="AJ151" s="993"/>
      <c r="AK151" s="993"/>
      <c r="AL151" s="993"/>
      <c r="AM151" s="993"/>
      <c r="AN151" s="993"/>
      <c r="AO151" s="993"/>
      <c r="AP151" s="993"/>
      <c r="AQ151" s="1018"/>
      <c r="AR151" s="1048"/>
      <c r="AS151" s="1049"/>
      <c r="AT151" s="1049"/>
      <c r="AU151" s="1049"/>
      <c r="AV151" s="1049"/>
      <c r="AW151" s="1049"/>
      <c r="AX151" s="1049"/>
      <c r="AY151" s="1049"/>
      <c r="AZ151" s="1049"/>
      <c r="BA151" s="1049"/>
      <c r="BB151" s="1049"/>
      <c r="BC151" s="1050"/>
      <c r="BD151" s="1103"/>
      <c r="BE151" s="1104"/>
      <c r="BF151" s="1104"/>
      <c r="BG151" s="1104"/>
      <c r="BH151" s="1104"/>
      <c r="BI151" s="1104"/>
      <c r="BJ151" s="1104"/>
      <c r="BK151" s="1104"/>
      <c r="BL151" s="1104"/>
      <c r="BM151" s="1104"/>
      <c r="BN151" s="1104"/>
      <c r="BO151" s="1104"/>
      <c r="BP151" s="1104"/>
      <c r="BQ151" s="1104"/>
      <c r="BR151" s="1104"/>
      <c r="BS151" s="1104"/>
      <c r="BT151" s="1104"/>
      <c r="BU151" s="1104"/>
      <c r="BV151" s="1104"/>
      <c r="BW151" s="1104"/>
      <c r="BX151" s="1105"/>
      <c r="BY151" s="14"/>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0"/>
    </row>
    <row r="152" spans="1:138" ht="7.5" customHeight="1" x14ac:dyDescent="0.15">
      <c r="A152" s="10"/>
      <c r="B152" s="10"/>
      <c r="C152" s="10"/>
      <c r="D152" s="10"/>
      <c r="E152" s="10"/>
      <c r="F152" s="10"/>
      <c r="G152" s="10"/>
      <c r="H152" s="10"/>
      <c r="I152" s="13"/>
      <c r="J152" s="1031"/>
      <c r="K152" s="1000"/>
      <c r="L152" s="1000"/>
      <c r="M152" s="1000"/>
      <c r="N152" s="1000"/>
      <c r="O152" s="1000"/>
      <c r="P152" s="1000"/>
      <c r="Q152" s="1000"/>
      <c r="R152" s="1000"/>
      <c r="S152" s="1000"/>
      <c r="T152" s="1000"/>
      <c r="U152" s="114"/>
      <c r="V152" s="990"/>
      <c r="W152" s="990"/>
      <c r="X152" s="165"/>
      <c r="Y152" s="990"/>
      <c r="Z152" s="990"/>
      <c r="AA152" s="990"/>
      <c r="AB152" s="990"/>
      <c r="AC152" s="990"/>
      <c r="AD152" s="990"/>
      <c r="AE152" s="990"/>
      <c r="AF152" s="990"/>
      <c r="AG152" s="990"/>
      <c r="AH152" s="990"/>
      <c r="AI152" s="990"/>
      <c r="AJ152" s="990"/>
      <c r="AK152" s="990"/>
      <c r="AL152" s="990"/>
      <c r="AM152" s="990"/>
      <c r="AN152" s="990"/>
      <c r="AO152" s="990"/>
      <c r="AP152" s="990"/>
      <c r="AQ152" s="1020"/>
      <c r="AR152" s="1108" t="s">
        <v>378</v>
      </c>
      <c r="AS152" s="1109"/>
      <c r="AT152" s="1109"/>
      <c r="AU152" s="1109"/>
      <c r="AV152" s="1109"/>
      <c r="AW152" s="1109"/>
      <c r="AX152" s="1109"/>
      <c r="AY152" s="1109"/>
      <c r="AZ152" s="1109"/>
      <c r="BA152" s="1109"/>
      <c r="BB152" s="1109"/>
      <c r="BC152" s="1110"/>
      <c r="BD152" s="1106"/>
      <c r="BE152" s="1055"/>
      <c r="BF152" s="1055"/>
      <c r="BG152" s="1055"/>
      <c r="BH152" s="1055"/>
      <c r="BI152" s="1055"/>
      <c r="BJ152" s="1055"/>
      <c r="BK152" s="1055"/>
      <c r="BL152" s="1055"/>
      <c r="BM152" s="1055"/>
      <c r="BN152" s="1055"/>
      <c r="BO152" s="1055"/>
      <c r="BP152" s="1055"/>
      <c r="BQ152" s="1055"/>
      <c r="BR152" s="1055"/>
      <c r="BS152" s="1055"/>
      <c r="BT152" s="1055"/>
      <c r="BU152" s="1055"/>
      <c r="BV152" s="1055"/>
      <c r="BW152" s="1055"/>
      <c r="BX152" s="1107"/>
      <c r="BY152" s="14"/>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0"/>
    </row>
    <row r="153" spans="1:138" ht="7.5" customHeight="1" x14ac:dyDescent="0.15">
      <c r="A153" s="10"/>
      <c r="B153" s="10"/>
      <c r="C153" s="10"/>
      <c r="D153" s="10"/>
      <c r="E153" s="10"/>
      <c r="F153" s="10"/>
      <c r="G153" s="10"/>
      <c r="H153" s="10"/>
      <c r="I153" s="13"/>
      <c r="J153" s="1033" t="s">
        <v>109</v>
      </c>
      <c r="K153" s="989"/>
      <c r="L153" s="989"/>
      <c r="M153" s="989"/>
      <c r="N153" s="989"/>
      <c r="O153" s="989"/>
      <c r="P153" s="989"/>
      <c r="Q153" s="989"/>
      <c r="R153" s="989"/>
      <c r="S153" s="989"/>
      <c r="T153" s="1034"/>
      <c r="U153" s="994" t="s">
        <v>110</v>
      </c>
      <c r="V153" s="994"/>
      <c r="W153" s="994"/>
      <c r="X153" s="994"/>
      <c r="Y153" s="994"/>
      <c r="Z153" s="994"/>
      <c r="AA153" s="994"/>
      <c r="AB153" s="994"/>
      <c r="AC153" s="994"/>
      <c r="AD153" s="994"/>
      <c r="AE153" s="994"/>
      <c r="AF153" s="994"/>
      <c r="AG153" s="994"/>
      <c r="AH153" s="994"/>
      <c r="AI153" s="994"/>
      <c r="AJ153" s="994"/>
      <c r="AK153" s="994"/>
      <c r="AL153" s="994"/>
      <c r="AM153" s="994"/>
      <c r="AN153" s="994" t="s">
        <v>111</v>
      </c>
      <c r="AO153" s="994"/>
      <c r="AP153" s="994"/>
      <c r="AQ153" s="994"/>
      <c r="AR153" s="994"/>
      <c r="AS153" s="994"/>
      <c r="AT153" s="994"/>
      <c r="AU153" s="994"/>
      <c r="AV153" s="994"/>
      <c r="AW153" s="994"/>
      <c r="AX153" s="994"/>
      <c r="AY153" s="994"/>
      <c r="AZ153" s="994"/>
      <c r="BA153" s="994"/>
      <c r="BB153" s="994"/>
      <c r="BC153" s="994"/>
      <c r="BD153" s="994"/>
      <c r="BE153" s="994"/>
      <c r="BF153" s="994"/>
      <c r="BG153" s="1021" t="s">
        <v>112</v>
      </c>
      <c r="BH153" s="985"/>
      <c r="BI153" s="985"/>
      <c r="BJ153" s="985"/>
      <c r="BK153" s="985"/>
      <c r="BL153" s="985"/>
      <c r="BM153" s="985"/>
      <c r="BN153" s="985"/>
      <c r="BO153" s="985"/>
      <c r="BP153" s="985"/>
      <c r="BQ153" s="985"/>
      <c r="BR153" s="985"/>
      <c r="BS153" s="985"/>
      <c r="BT153" s="985"/>
      <c r="BU153" s="985"/>
      <c r="BV153" s="985"/>
      <c r="BW153" s="985"/>
      <c r="BX153" s="986"/>
      <c r="BY153" s="14"/>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0"/>
    </row>
    <row r="154" spans="1:138" ht="7.5" customHeight="1" x14ac:dyDescent="0.15">
      <c r="A154" s="10"/>
      <c r="B154" s="10"/>
      <c r="C154" s="10"/>
      <c r="D154" s="10"/>
      <c r="E154" s="10"/>
      <c r="F154" s="10"/>
      <c r="G154" s="10"/>
      <c r="H154" s="10"/>
      <c r="I154" s="13"/>
      <c r="J154" s="1035"/>
      <c r="K154" s="993"/>
      <c r="L154" s="993"/>
      <c r="M154" s="993"/>
      <c r="N154" s="993"/>
      <c r="O154" s="993"/>
      <c r="P154" s="993"/>
      <c r="Q154" s="993"/>
      <c r="R154" s="993"/>
      <c r="S154" s="993"/>
      <c r="T154" s="1018"/>
      <c r="U154" s="994"/>
      <c r="V154" s="994"/>
      <c r="W154" s="994"/>
      <c r="X154" s="994"/>
      <c r="Y154" s="994"/>
      <c r="Z154" s="994"/>
      <c r="AA154" s="994"/>
      <c r="AB154" s="994"/>
      <c r="AC154" s="994"/>
      <c r="AD154" s="994"/>
      <c r="AE154" s="994"/>
      <c r="AF154" s="994"/>
      <c r="AG154" s="994"/>
      <c r="AH154" s="994"/>
      <c r="AI154" s="994"/>
      <c r="AJ154" s="994"/>
      <c r="AK154" s="994"/>
      <c r="AL154" s="994"/>
      <c r="AM154" s="994"/>
      <c r="AN154" s="994"/>
      <c r="AO154" s="994"/>
      <c r="AP154" s="994"/>
      <c r="AQ154" s="994"/>
      <c r="AR154" s="994"/>
      <c r="AS154" s="994"/>
      <c r="AT154" s="994"/>
      <c r="AU154" s="994"/>
      <c r="AV154" s="994"/>
      <c r="AW154" s="994"/>
      <c r="AX154" s="994"/>
      <c r="AY154" s="994"/>
      <c r="AZ154" s="994"/>
      <c r="BA154" s="994"/>
      <c r="BB154" s="994"/>
      <c r="BC154" s="994"/>
      <c r="BD154" s="994"/>
      <c r="BE154" s="994"/>
      <c r="BF154" s="994"/>
      <c r="BG154" s="1024"/>
      <c r="BH154" s="987"/>
      <c r="BI154" s="987"/>
      <c r="BJ154" s="987"/>
      <c r="BK154" s="987"/>
      <c r="BL154" s="987"/>
      <c r="BM154" s="987"/>
      <c r="BN154" s="987"/>
      <c r="BO154" s="987"/>
      <c r="BP154" s="987"/>
      <c r="BQ154" s="987"/>
      <c r="BR154" s="987"/>
      <c r="BS154" s="987"/>
      <c r="BT154" s="987"/>
      <c r="BU154" s="987"/>
      <c r="BV154" s="987"/>
      <c r="BW154" s="987"/>
      <c r="BX154" s="988"/>
      <c r="BY154" s="14"/>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0"/>
    </row>
    <row r="155" spans="1:138" ht="7.5" customHeight="1" x14ac:dyDescent="0.15">
      <c r="A155" s="10"/>
      <c r="B155" s="10"/>
      <c r="C155" s="10"/>
      <c r="D155" s="10"/>
      <c r="E155" s="10"/>
      <c r="F155" s="10"/>
      <c r="G155" s="10"/>
      <c r="H155" s="10"/>
      <c r="I155" s="13"/>
      <c r="J155" s="1035"/>
      <c r="K155" s="993"/>
      <c r="L155" s="993"/>
      <c r="M155" s="993"/>
      <c r="N155" s="993"/>
      <c r="O155" s="993"/>
      <c r="P155" s="993"/>
      <c r="Q155" s="993"/>
      <c r="R155" s="993"/>
      <c r="S155" s="993"/>
      <c r="T155" s="1018"/>
      <c r="U155" s="991" t="str">
        <f>IF($U$53=0,"",$U$53)</f>
        <v/>
      </c>
      <c r="V155" s="989"/>
      <c r="W155" s="1042" t="s">
        <v>246</v>
      </c>
      <c r="X155" s="1042"/>
      <c r="Y155" s="1013" t="s">
        <v>113</v>
      </c>
      <c r="Z155" s="1013"/>
      <c r="AA155" s="1013"/>
      <c r="AB155" s="1013"/>
      <c r="AC155" s="1013"/>
      <c r="AD155" s="1013"/>
      <c r="AE155" s="1013"/>
      <c r="AF155" s="1013"/>
      <c r="AG155" s="1013"/>
      <c r="AH155" s="1013"/>
      <c r="AI155" s="1013"/>
      <c r="AJ155" s="1013"/>
      <c r="AK155" s="1013"/>
      <c r="AL155" s="1013"/>
      <c r="AM155" s="1014"/>
      <c r="AN155" s="991" t="str">
        <f>IF($AN$53=0,"",$AN$53)</f>
        <v/>
      </c>
      <c r="AO155" s="989"/>
      <c r="AP155" s="1042" t="s">
        <v>246</v>
      </c>
      <c r="AQ155" s="1042"/>
      <c r="AR155" s="1013" t="s">
        <v>113</v>
      </c>
      <c r="AS155" s="1013"/>
      <c r="AT155" s="1013"/>
      <c r="AU155" s="1013"/>
      <c r="AV155" s="1013"/>
      <c r="AW155" s="1013"/>
      <c r="AX155" s="1013"/>
      <c r="AY155" s="1013"/>
      <c r="AZ155" s="1013"/>
      <c r="BA155" s="1013"/>
      <c r="BB155" s="1013"/>
      <c r="BC155" s="1013"/>
      <c r="BD155" s="1013"/>
      <c r="BE155" s="1013"/>
      <c r="BF155" s="1014"/>
      <c r="BG155" s="991" t="str">
        <f>IF($BG$53=0,"",$BG$53)</f>
        <v/>
      </c>
      <c r="BH155" s="989"/>
      <c r="BI155" s="998" t="s">
        <v>247</v>
      </c>
      <c r="BJ155" s="998"/>
      <c r="BK155" s="998"/>
      <c r="BL155" s="1013" t="s">
        <v>114</v>
      </c>
      <c r="BM155" s="1013"/>
      <c r="BN155" s="1013"/>
      <c r="BO155" s="1013"/>
      <c r="BP155" s="1013"/>
      <c r="BQ155" s="1013"/>
      <c r="BR155" s="1013"/>
      <c r="BS155" s="1013"/>
      <c r="BT155" s="1013"/>
      <c r="BU155" s="1013"/>
      <c r="BV155" s="1013"/>
      <c r="BW155" s="1013"/>
      <c r="BX155" s="1113"/>
      <c r="BY155" s="14"/>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0"/>
    </row>
    <row r="156" spans="1:138" ht="7.5" customHeight="1" x14ac:dyDescent="0.15">
      <c r="A156" s="10"/>
      <c r="B156" s="10"/>
      <c r="C156" s="10"/>
      <c r="D156" s="10"/>
      <c r="E156" s="10"/>
      <c r="F156" s="10"/>
      <c r="G156" s="10"/>
      <c r="H156" s="10"/>
      <c r="I156" s="13"/>
      <c r="J156" s="1035"/>
      <c r="K156" s="993"/>
      <c r="L156" s="993"/>
      <c r="M156" s="993"/>
      <c r="N156" s="993"/>
      <c r="O156" s="993"/>
      <c r="P156" s="993"/>
      <c r="Q156" s="993"/>
      <c r="R156" s="993"/>
      <c r="S156" s="993"/>
      <c r="T156" s="1018"/>
      <c r="U156" s="992"/>
      <c r="V156" s="993"/>
      <c r="W156" s="1032"/>
      <c r="X156" s="1032"/>
      <c r="Y156" s="1015"/>
      <c r="Z156" s="1015"/>
      <c r="AA156" s="1015"/>
      <c r="AB156" s="1015"/>
      <c r="AC156" s="1015"/>
      <c r="AD156" s="1015"/>
      <c r="AE156" s="1015"/>
      <c r="AF156" s="1015"/>
      <c r="AG156" s="1015"/>
      <c r="AH156" s="1015"/>
      <c r="AI156" s="1015"/>
      <c r="AJ156" s="1015"/>
      <c r="AK156" s="1015"/>
      <c r="AL156" s="1015"/>
      <c r="AM156" s="1016"/>
      <c r="AN156" s="992"/>
      <c r="AO156" s="993"/>
      <c r="AP156" s="1032"/>
      <c r="AQ156" s="1032"/>
      <c r="AR156" s="1015"/>
      <c r="AS156" s="1015"/>
      <c r="AT156" s="1015"/>
      <c r="AU156" s="1015"/>
      <c r="AV156" s="1015"/>
      <c r="AW156" s="1015"/>
      <c r="AX156" s="1015"/>
      <c r="AY156" s="1015"/>
      <c r="AZ156" s="1015"/>
      <c r="BA156" s="1015"/>
      <c r="BB156" s="1015"/>
      <c r="BC156" s="1015"/>
      <c r="BD156" s="1015"/>
      <c r="BE156" s="1015"/>
      <c r="BF156" s="1016"/>
      <c r="BG156" s="992"/>
      <c r="BH156" s="993"/>
      <c r="BI156" s="999"/>
      <c r="BJ156" s="999"/>
      <c r="BK156" s="999"/>
      <c r="BL156" s="1015"/>
      <c r="BM156" s="1015"/>
      <c r="BN156" s="1015"/>
      <c r="BO156" s="1015"/>
      <c r="BP156" s="1015"/>
      <c r="BQ156" s="1015"/>
      <c r="BR156" s="1015"/>
      <c r="BS156" s="1015"/>
      <c r="BT156" s="1015"/>
      <c r="BU156" s="1015"/>
      <c r="BV156" s="1015"/>
      <c r="BW156" s="1015"/>
      <c r="BX156" s="1114"/>
      <c r="BY156" s="14"/>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row>
    <row r="157" spans="1:138" ht="7.5" customHeight="1" x14ac:dyDescent="0.15">
      <c r="A157" s="10"/>
      <c r="B157" s="10"/>
      <c r="C157" s="10"/>
      <c r="D157" s="10"/>
      <c r="E157" s="10"/>
      <c r="F157" s="10"/>
      <c r="G157" s="10"/>
      <c r="H157" s="10"/>
      <c r="I157" s="13"/>
      <c r="J157" s="1035"/>
      <c r="K157" s="993"/>
      <c r="L157" s="993"/>
      <c r="M157" s="993"/>
      <c r="N157" s="993"/>
      <c r="O157" s="993"/>
      <c r="P157" s="993"/>
      <c r="Q157" s="993"/>
      <c r="R157" s="993"/>
      <c r="S157" s="993"/>
      <c r="T157" s="1018"/>
      <c r="U157" s="992" t="str">
        <f>IF($U$55=0,"",$U$55)</f>
        <v/>
      </c>
      <c r="V157" s="993"/>
      <c r="W157" s="1032" t="s">
        <v>115</v>
      </c>
      <c r="X157" s="1032"/>
      <c r="Y157" s="1015" t="s">
        <v>116</v>
      </c>
      <c r="Z157" s="1015"/>
      <c r="AA157" s="1015"/>
      <c r="AB157" s="1015"/>
      <c r="AC157" s="1015"/>
      <c r="AD157" s="1015"/>
      <c r="AE157" s="1015"/>
      <c r="AF157" s="1015"/>
      <c r="AG157" s="1015"/>
      <c r="AH157" s="1015"/>
      <c r="AI157" s="1015"/>
      <c r="AJ157" s="1015"/>
      <c r="AK157" s="1015"/>
      <c r="AL157" s="1015"/>
      <c r="AM157" s="1016"/>
      <c r="AN157" s="992" t="str">
        <f>IF($AN$55=0,"",$AN$55)</f>
        <v/>
      </c>
      <c r="AO157" s="993"/>
      <c r="AP157" s="1032" t="s">
        <v>115</v>
      </c>
      <c r="AQ157" s="1032"/>
      <c r="AR157" s="1015" t="s">
        <v>116</v>
      </c>
      <c r="AS157" s="1015"/>
      <c r="AT157" s="1015"/>
      <c r="AU157" s="1015"/>
      <c r="AV157" s="1015"/>
      <c r="AW157" s="1015"/>
      <c r="AX157" s="1015"/>
      <c r="AY157" s="1015"/>
      <c r="AZ157" s="1015"/>
      <c r="BA157" s="1015"/>
      <c r="BB157" s="1015"/>
      <c r="BC157" s="1015"/>
      <c r="BD157" s="1015"/>
      <c r="BE157" s="1015"/>
      <c r="BF157" s="1016"/>
      <c r="BG157" s="992" t="str">
        <f>IF($BG$55=0,"",$BG$55)</f>
        <v/>
      </c>
      <c r="BH157" s="993"/>
      <c r="BI157" s="999" t="s">
        <v>248</v>
      </c>
      <c r="BJ157" s="999"/>
      <c r="BK157" s="999"/>
      <c r="BL157" s="1015" t="s">
        <v>117</v>
      </c>
      <c r="BM157" s="1015"/>
      <c r="BN157" s="1015"/>
      <c r="BO157" s="1015"/>
      <c r="BP157" s="1015"/>
      <c r="BQ157" s="1015"/>
      <c r="BR157" s="1015"/>
      <c r="BS157" s="1015"/>
      <c r="BT157" s="1015"/>
      <c r="BU157" s="1015"/>
      <c r="BV157" s="1015"/>
      <c r="BW157" s="1015"/>
      <c r="BX157" s="1114"/>
      <c r="BY157" s="14"/>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row>
    <row r="158" spans="1:138" ht="7.5" customHeight="1" x14ac:dyDescent="0.15">
      <c r="A158" s="10"/>
      <c r="B158" s="10"/>
      <c r="C158" s="10"/>
      <c r="D158" s="10"/>
      <c r="E158" s="10"/>
      <c r="F158" s="10"/>
      <c r="G158" s="10"/>
      <c r="H158" s="10"/>
      <c r="I158" s="13"/>
      <c r="J158" s="1035"/>
      <c r="K158" s="993"/>
      <c r="L158" s="993"/>
      <c r="M158" s="993"/>
      <c r="N158" s="993"/>
      <c r="O158" s="993"/>
      <c r="P158" s="993"/>
      <c r="Q158" s="993"/>
      <c r="R158" s="993"/>
      <c r="S158" s="993"/>
      <c r="T158" s="1018"/>
      <c r="U158" s="992"/>
      <c r="V158" s="993"/>
      <c r="W158" s="1032"/>
      <c r="X158" s="1032"/>
      <c r="Y158" s="1015"/>
      <c r="Z158" s="1015"/>
      <c r="AA158" s="1015"/>
      <c r="AB158" s="1015"/>
      <c r="AC158" s="1015"/>
      <c r="AD158" s="1015"/>
      <c r="AE158" s="1015"/>
      <c r="AF158" s="1015"/>
      <c r="AG158" s="1015"/>
      <c r="AH158" s="1015"/>
      <c r="AI158" s="1015"/>
      <c r="AJ158" s="1015"/>
      <c r="AK158" s="1015"/>
      <c r="AL158" s="1015"/>
      <c r="AM158" s="1016"/>
      <c r="AN158" s="992"/>
      <c r="AO158" s="993"/>
      <c r="AP158" s="1032"/>
      <c r="AQ158" s="1032"/>
      <c r="AR158" s="1015"/>
      <c r="AS158" s="1015"/>
      <c r="AT158" s="1015"/>
      <c r="AU158" s="1015"/>
      <c r="AV158" s="1015"/>
      <c r="AW158" s="1015"/>
      <c r="AX158" s="1015"/>
      <c r="AY158" s="1015"/>
      <c r="AZ158" s="1015"/>
      <c r="BA158" s="1015"/>
      <c r="BB158" s="1015"/>
      <c r="BC158" s="1015"/>
      <c r="BD158" s="1015"/>
      <c r="BE158" s="1015"/>
      <c r="BF158" s="1016"/>
      <c r="BG158" s="992"/>
      <c r="BH158" s="993"/>
      <c r="BI158" s="1178"/>
      <c r="BJ158" s="1178"/>
      <c r="BK158" s="1178"/>
      <c r="BL158" s="1054"/>
      <c r="BM158" s="1054"/>
      <c r="BN158" s="1054"/>
      <c r="BO158" s="1054"/>
      <c r="BP158" s="1054"/>
      <c r="BQ158" s="1054"/>
      <c r="BR158" s="1054"/>
      <c r="BS158" s="1054"/>
      <c r="BT158" s="1054"/>
      <c r="BU158" s="1054"/>
      <c r="BV158" s="1054"/>
      <c r="BW158" s="1054"/>
      <c r="BX158" s="1120"/>
      <c r="BY158" s="14"/>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row>
    <row r="159" spans="1:138" ht="7.5" customHeight="1" x14ac:dyDescent="0.15">
      <c r="A159" s="10"/>
      <c r="B159" s="10"/>
      <c r="C159" s="10"/>
      <c r="D159" s="10"/>
      <c r="E159" s="10"/>
      <c r="F159" s="10"/>
      <c r="G159" s="10"/>
      <c r="H159" s="10"/>
      <c r="I159" s="13"/>
      <c r="J159" s="1035"/>
      <c r="K159" s="993"/>
      <c r="L159" s="993"/>
      <c r="M159" s="993"/>
      <c r="N159" s="993"/>
      <c r="O159" s="993"/>
      <c r="P159" s="993"/>
      <c r="Q159" s="993"/>
      <c r="R159" s="993"/>
      <c r="S159" s="993"/>
      <c r="T159" s="1018"/>
      <c r="U159" s="992" t="str">
        <f>IF($U$57=0,"",$U$57)</f>
        <v/>
      </c>
      <c r="V159" s="993"/>
      <c r="W159" s="1032" t="s">
        <v>118</v>
      </c>
      <c r="X159" s="1032"/>
      <c r="Y159" s="1015" t="s">
        <v>119</v>
      </c>
      <c r="Z159" s="1015"/>
      <c r="AA159" s="1015"/>
      <c r="AB159" s="1015"/>
      <c r="AC159" s="1015"/>
      <c r="AD159" s="1015"/>
      <c r="AE159" s="1015"/>
      <c r="AF159" s="1015"/>
      <c r="AG159" s="1015"/>
      <c r="AH159" s="1015"/>
      <c r="AI159" s="1015"/>
      <c r="AJ159" s="1015"/>
      <c r="AK159" s="1015"/>
      <c r="AL159" s="1015"/>
      <c r="AM159" s="1016"/>
      <c r="AN159" s="992" t="str">
        <f>IF($AN$57=0,"",$AN$57)</f>
        <v/>
      </c>
      <c r="AO159" s="993"/>
      <c r="AP159" s="1032" t="s">
        <v>118</v>
      </c>
      <c r="AQ159" s="1032"/>
      <c r="AR159" s="1015" t="s">
        <v>119</v>
      </c>
      <c r="AS159" s="1015"/>
      <c r="AT159" s="1015"/>
      <c r="AU159" s="1015"/>
      <c r="AV159" s="1015"/>
      <c r="AW159" s="1015"/>
      <c r="AX159" s="1015"/>
      <c r="AY159" s="1015"/>
      <c r="AZ159" s="1015"/>
      <c r="BA159" s="1015"/>
      <c r="BB159" s="1015"/>
      <c r="BC159" s="1015"/>
      <c r="BD159" s="1015"/>
      <c r="BE159" s="1015"/>
      <c r="BF159" s="1016"/>
      <c r="BG159" s="1045" t="s">
        <v>120</v>
      </c>
      <c r="BH159" s="1046"/>
      <c r="BI159" s="1046"/>
      <c r="BJ159" s="1046"/>
      <c r="BK159" s="1046"/>
      <c r="BL159" s="1046"/>
      <c r="BM159" s="1046"/>
      <c r="BN159" s="1046"/>
      <c r="BO159" s="1047"/>
      <c r="BP159" s="991" t="str">
        <f>IF($BP$57=0,"",$BP$57)</f>
        <v/>
      </c>
      <c r="BQ159" s="989"/>
      <c r="BR159" s="989"/>
      <c r="BS159" s="989"/>
      <c r="BT159" s="989"/>
      <c r="BU159" s="989"/>
      <c r="BV159" s="989" t="s">
        <v>121</v>
      </c>
      <c r="BW159" s="989"/>
      <c r="BX159" s="1098"/>
      <c r="BY159" s="14"/>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row>
    <row r="160" spans="1:138" ht="7.5" customHeight="1" x14ac:dyDescent="0.15">
      <c r="A160" s="10"/>
      <c r="B160" s="10"/>
      <c r="C160" s="10"/>
      <c r="D160" s="10"/>
      <c r="E160" s="10"/>
      <c r="F160" s="10"/>
      <c r="G160" s="10"/>
      <c r="H160" s="10"/>
      <c r="I160" s="13"/>
      <c r="J160" s="1035"/>
      <c r="K160" s="993"/>
      <c r="L160" s="993"/>
      <c r="M160" s="993"/>
      <c r="N160" s="993"/>
      <c r="O160" s="993"/>
      <c r="P160" s="993"/>
      <c r="Q160" s="993"/>
      <c r="R160" s="993"/>
      <c r="S160" s="993"/>
      <c r="T160" s="1018"/>
      <c r="U160" s="992"/>
      <c r="V160" s="993"/>
      <c r="W160" s="1032"/>
      <c r="X160" s="1032"/>
      <c r="Y160" s="1015"/>
      <c r="Z160" s="1015"/>
      <c r="AA160" s="1015"/>
      <c r="AB160" s="1015"/>
      <c r="AC160" s="1015"/>
      <c r="AD160" s="1015"/>
      <c r="AE160" s="1015"/>
      <c r="AF160" s="1015"/>
      <c r="AG160" s="1015"/>
      <c r="AH160" s="1015"/>
      <c r="AI160" s="1015"/>
      <c r="AJ160" s="1015"/>
      <c r="AK160" s="1015"/>
      <c r="AL160" s="1015"/>
      <c r="AM160" s="1016"/>
      <c r="AN160" s="992"/>
      <c r="AO160" s="993"/>
      <c r="AP160" s="1032"/>
      <c r="AQ160" s="1032"/>
      <c r="AR160" s="1015"/>
      <c r="AS160" s="1015"/>
      <c r="AT160" s="1015"/>
      <c r="AU160" s="1015"/>
      <c r="AV160" s="1015"/>
      <c r="AW160" s="1015"/>
      <c r="AX160" s="1015"/>
      <c r="AY160" s="1015"/>
      <c r="AZ160" s="1015"/>
      <c r="BA160" s="1015"/>
      <c r="BB160" s="1015"/>
      <c r="BC160" s="1015"/>
      <c r="BD160" s="1015"/>
      <c r="BE160" s="1015"/>
      <c r="BF160" s="1016"/>
      <c r="BG160" s="1048"/>
      <c r="BH160" s="1049"/>
      <c r="BI160" s="1049"/>
      <c r="BJ160" s="1049"/>
      <c r="BK160" s="1049"/>
      <c r="BL160" s="1049"/>
      <c r="BM160" s="1049"/>
      <c r="BN160" s="1049"/>
      <c r="BO160" s="1050"/>
      <c r="BP160" s="992"/>
      <c r="BQ160" s="993"/>
      <c r="BR160" s="993"/>
      <c r="BS160" s="993"/>
      <c r="BT160" s="993"/>
      <c r="BU160" s="993"/>
      <c r="BV160" s="993"/>
      <c r="BW160" s="993"/>
      <c r="BX160" s="1099"/>
      <c r="BY160" s="14"/>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row>
    <row r="161" spans="1:138" ht="7.5" customHeight="1" x14ac:dyDescent="0.15">
      <c r="A161" s="10"/>
      <c r="B161" s="10"/>
      <c r="C161" s="10"/>
      <c r="D161" s="10"/>
      <c r="E161" s="10"/>
      <c r="F161" s="10"/>
      <c r="G161" s="10"/>
      <c r="H161" s="10"/>
      <c r="I161" s="13"/>
      <c r="J161" s="1035"/>
      <c r="K161" s="993"/>
      <c r="L161" s="993"/>
      <c r="M161" s="993"/>
      <c r="N161" s="993"/>
      <c r="O161" s="993"/>
      <c r="P161" s="993"/>
      <c r="Q161" s="993"/>
      <c r="R161" s="993"/>
      <c r="S161" s="993"/>
      <c r="T161" s="1018"/>
      <c r="U161" s="992" t="str">
        <f>IF($U$59=0,"",$U$59)</f>
        <v/>
      </c>
      <c r="V161" s="993"/>
      <c r="W161" s="1032" t="s">
        <v>122</v>
      </c>
      <c r="X161" s="1032"/>
      <c r="Y161" s="1029" t="s">
        <v>268</v>
      </c>
      <c r="Z161" s="1029"/>
      <c r="AA161" s="1029"/>
      <c r="AB161" s="1029"/>
      <c r="AC161" s="1029"/>
      <c r="AD161" s="993"/>
      <c r="AE161" s="993"/>
      <c r="AF161" s="993"/>
      <c r="AG161" s="993"/>
      <c r="AH161" s="993"/>
      <c r="AI161" s="993"/>
      <c r="AJ161" s="993"/>
      <c r="AK161" s="993"/>
      <c r="AL161" s="993"/>
      <c r="AM161" s="1018" t="s">
        <v>68</v>
      </c>
      <c r="AN161" s="992" t="str">
        <f>IF($AN$59=0,"",$AN$59)</f>
        <v/>
      </c>
      <c r="AO161" s="993"/>
      <c r="AP161" s="1032" t="s">
        <v>122</v>
      </c>
      <c r="AQ161" s="1032"/>
      <c r="AR161" s="1015" t="s">
        <v>123</v>
      </c>
      <c r="AS161" s="1015"/>
      <c r="AT161" s="1015"/>
      <c r="AU161" s="1015"/>
      <c r="AV161" s="1015"/>
      <c r="AW161" s="1015"/>
      <c r="AX161" s="1015"/>
      <c r="AY161" s="1015"/>
      <c r="AZ161" s="1015"/>
      <c r="BA161" s="1015"/>
      <c r="BB161" s="1015"/>
      <c r="BC161" s="1015"/>
      <c r="BD161" s="1015"/>
      <c r="BE161" s="1015"/>
      <c r="BF161" s="1016"/>
      <c r="BG161" s="1048"/>
      <c r="BH161" s="1049"/>
      <c r="BI161" s="1049"/>
      <c r="BJ161" s="1049"/>
      <c r="BK161" s="1049"/>
      <c r="BL161" s="1049"/>
      <c r="BM161" s="1049"/>
      <c r="BN161" s="1049"/>
      <c r="BO161" s="1050"/>
      <c r="BP161" s="992"/>
      <c r="BQ161" s="993"/>
      <c r="BR161" s="993"/>
      <c r="BS161" s="993"/>
      <c r="BT161" s="993"/>
      <c r="BU161" s="993"/>
      <c r="BV161" s="993"/>
      <c r="BW161" s="993"/>
      <c r="BX161" s="1099"/>
      <c r="BY161" s="14"/>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row>
    <row r="162" spans="1:138" ht="7.5" customHeight="1" x14ac:dyDescent="0.15">
      <c r="A162" s="10"/>
      <c r="B162" s="10"/>
      <c r="C162" s="10"/>
      <c r="D162" s="10"/>
      <c r="E162" s="10"/>
      <c r="F162" s="10"/>
      <c r="G162" s="10"/>
      <c r="H162" s="10"/>
      <c r="I162" s="13"/>
      <c r="J162" s="1035"/>
      <c r="K162" s="993"/>
      <c r="L162" s="993"/>
      <c r="M162" s="993"/>
      <c r="N162" s="993"/>
      <c r="O162" s="993"/>
      <c r="P162" s="993"/>
      <c r="Q162" s="993"/>
      <c r="R162" s="993"/>
      <c r="S162" s="993"/>
      <c r="T162" s="1018"/>
      <c r="U162" s="992"/>
      <c r="V162" s="993"/>
      <c r="W162" s="1032"/>
      <c r="X162" s="1032"/>
      <c r="Y162" s="1029"/>
      <c r="Z162" s="1029"/>
      <c r="AA162" s="1029"/>
      <c r="AB162" s="1029"/>
      <c r="AC162" s="1029"/>
      <c r="AD162" s="993"/>
      <c r="AE162" s="993"/>
      <c r="AF162" s="993"/>
      <c r="AG162" s="993"/>
      <c r="AH162" s="993"/>
      <c r="AI162" s="993"/>
      <c r="AJ162" s="993"/>
      <c r="AK162" s="993"/>
      <c r="AL162" s="993"/>
      <c r="AM162" s="1018"/>
      <c r="AN162" s="992"/>
      <c r="AO162" s="993"/>
      <c r="AP162" s="1032"/>
      <c r="AQ162" s="1032"/>
      <c r="AR162" s="1015"/>
      <c r="AS162" s="1015"/>
      <c r="AT162" s="1015"/>
      <c r="AU162" s="1015"/>
      <c r="AV162" s="1015"/>
      <c r="AW162" s="1015"/>
      <c r="AX162" s="1015"/>
      <c r="AY162" s="1015"/>
      <c r="AZ162" s="1015"/>
      <c r="BA162" s="1015"/>
      <c r="BB162" s="1015"/>
      <c r="BC162" s="1015"/>
      <c r="BD162" s="1015"/>
      <c r="BE162" s="1015"/>
      <c r="BF162" s="1016"/>
      <c r="BG162" s="1048"/>
      <c r="BH162" s="1049"/>
      <c r="BI162" s="1049"/>
      <c r="BJ162" s="1049"/>
      <c r="BK162" s="1049"/>
      <c r="BL162" s="1049"/>
      <c r="BM162" s="1049"/>
      <c r="BN162" s="1049"/>
      <c r="BO162" s="1050"/>
      <c r="BP162" s="992"/>
      <c r="BQ162" s="993"/>
      <c r="BR162" s="993"/>
      <c r="BS162" s="993"/>
      <c r="BT162" s="993"/>
      <c r="BU162" s="993"/>
      <c r="BV162" s="993"/>
      <c r="BW162" s="993"/>
      <c r="BX162" s="1099"/>
      <c r="BY162" s="14"/>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row>
    <row r="163" spans="1:138" ht="7.5" customHeight="1" x14ac:dyDescent="0.15">
      <c r="A163" s="10"/>
      <c r="B163" s="10"/>
      <c r="C163" s="10"/>
      <c r="D163" s="10"/>
      <c r="E163" s="10"/>
      <c r="F163" s="10"/>
      <c r="G163" s="10"/>
      <c r="H163" s="10"/>
      <c r="I163" s="13"/>
      <c r="J163" s="1035"/>
      <c r="K163" s="993"/>
      <c r="L163" s="993"/>
      <c r="M163" s="993"/>
      <c r="N163" s="993"/>
      <c r="O163" s="993"/>
      <c r="P163" s="993"/>
      <c r="Q163" s="993"/>
      <c r="R163" s="993"/>
      <c r="S163" s="993"/>
      <c r="T163" s="1018"/>
      <c r="U163" s="992" t="str">
        <f>IF($U$61=0,"",$U$61)</f>
        <v/>
      </c>
      <c r="V163" s="993"/>
      <c r="W163" s="1032" t="s">
        <v>315</v>
      </c>
      <c r="X163" s="1032"/>
      <c r="Y163" s="1029" t="s">
        <v>316</v>
      </c>
      <c r="Z163" s="1029"/>
      <c r="AA163" s="1029"/>
      <c r="AB163" s="1029"/>
      <c r="AC163" s="1029"/>
      <c r="AD163" s="1029"/>
      <c r="AE163" s="1029"/>
      <c r="AF163" s="1029"/>
      <c r="AG163" s="1029"/>
      <c r="AH163" s="1029"/>
      <c r="AI163" s="1029"/>
      <c r="AJ163" s="1029"/>
      <c r="AK163" s="1029"/>
      <c r="AL163" s="1029"/>
      <c r="AM163" s="1090"/>
      <c r="AN163" s="992"/>
      <c r="AO163" s="993"/>
      <c r="AP163" s="993"/>
      <c r="AQ163" s="993"/>
      <c r="AR163" s="993"/>
      <c r="AS163" s="993"/>
      <c r="AT163" s="993"/>
      <c r="AU163" s="993"/>
      <c r="AV163" s="993"/>
      <c r="AW163" s="993"/>
      <c r="AX163" s="993"/>
      <c r="AY163" s="993"/>
      <c r="AZ163" s="993"/>
      <c r="BA163" s="993"/>
      <c r="BB163" s="993"/>
      <c r="BC163" s="993"/>
      <c r="BD163" s="993"/>
      <c r="BE163" s="993"/>
      <c r="BF163" s="1018"/>
      <c r="BG163" s="1048"/>
      <c r="BH163" s="1049"/>
      <c r="BI163" s="1049"/>
      <c r="BJ163" s="1049"/>
      <c r="BK163" s="1049"/>
      <c r="BL163" s="1049"/>
      <c r="BM163" s="1049"/>
      <c r="BN163" s="1049"/>
      <c r="BO163" s="1050"/>
      <c r="BP163" s="992"/>
      <c r="BQ163" s="993"/>
      <c r="BR163" s="993"/>
      <c r="BS163" s="993"/>
      <c r="BT163" s="993"/>
      <c r="BU163" s="993"/>
      <c r="BV163" s="993"/>
      <c r="BW163" s="993"/>
      <c r="BX163" s="1099"/>
      <c r="BY163" s="14"/>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row>
    <row r="164" spans="1:138" ht="7.5" customHeight="1" x14ac:dyDescent="0.15">
      <c r="A164" s="10"/>
      <c r="B164" s="10"/>
      <c r="C164" s="10"/>
      <c r="D164" s="10"/>
      <c r="E164" s="10"/>
      <c r="F164" s="10"/>
      <c r="G164" s="10"/>
      <c r="H164" s="10"/>
      <c r="I164" s="13"/>
      <c r="J164" s="1036"/>
      <c r="K164" s="990"/>
      <c r="L164" s="990"/>
      <c r="M164" s="990"/>
      <c r="N164" s="990"/>
      <c r="O164" s="990"/>
      <c r="P164" s="990"/>
      <c r="Q164" s="990"/>
      <c r="R164" s="990"/>
      <c r="S164" s="990"/>
      <c r="T164" s="1020"/>
      <c r="U164" s="992"/>
      <c r="V164" s="993"/>
      <c r="W164" s="1044"/>
      <c r="X164" s="1044"/>
      <c r="Y164" s="1091"/>
      <c r="Z164" s="1091"/>
      <c r="AA164" s="1091"/>
      <c r="AB164" s="1091"/>
      <c r="AC164" s="1091"/>
      <c r="AD164" s="1091"/>
      <c r="AE164" s="1091"/>
      <c r="AF164" s="1091"/>
      <c r="AG164" s="1091"/>
      <c r="AH164" s="1091"/>
      <c r="AI164" s="1091"/>
      <c r="AJ164" s="1091"/>
      <c r="AK164" s="1091"/>
      <c r="AL164" s="1091"/>
      <c r="AM164" s="1092"/>
      <c r="AN164" s="1086"/>
      <c r="AO164" s="990"/>
      <c r="AP164" s="990"/>
      <c r="AQ164" s="990"/>
      <c r="AR164" s="990"/>
      <c r="AS164" s="990"/>
      <c r="AT164" s="990"/>
      <c r="AU164" s="990"/>
      <c r="AV164" s="990"/>
      <c r="AW164" s="990"/>
      <c r="AX164" s="990"/>
      <c r="AY164" s="990"/>
      <c r="AZ164" s="990"/>
      <c r="BA164" s="990"/>
      <c r="BB164" s="990"/>
      <c r="BC164" s="990"/>
      <c r="BD164" s="990"/>
      <c r="BE164" s="990"/>
      <c r="BF164" s="1020"/>
      <c r="BG164" s="1051"/>
      <c r="BH164" s="1052"/>
      <c r="BI164" s="1052"/>
      <c r="BJ164" s="1052"/>
      <c r="BK164" s="1052"/>
      <c r="BL164" s="1052"/>
      <c r="BM164" s="1052"/>
      <c r="BN164" s="1052"/>
      <c r="BO164" s="1053"/>
      <c r="BP164" s="1086"/>
      <c r="BQ164" s="990"/>
      <c r="BR164" s="990"/>
      <c r="BS164" s="990"/>
      <c r="BT164" s="990"/>
      <c r="BU164" s="990"/>
      <c r="BV164" s="990"/>
      <c r="BW164" s="990"/>
      <c r="BX164" s="1100"/>
      <c r="BY164" s="14"/>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row>
    <row r="165" spans="1:138" ht="7.5" customHeight="1" x14ac:dyDescent="0.15">
      <c r="A165" s="10"/>
      <c r="B165" s="10"/>
      <c r="C165" s="10"/>
      <c r="D165" s="10"/>
      <c r="E165" s="10"/>
      <c r="F165" s="10"/>
      <c r="G165" s="10"/>
      <c r="H165" s="10"/>
      <c r="I165" s="13"/>
      <c r="J165" s="1087" t="s">
        <v>179</v>
      </c>
      <c r="K165" s="989"/>
      <c r="L165" s="989"/>
      <c r="M165" s="989"/>
      <c r="N165" s="989"/>
      <c r="O165" s="989"/>
      <c r="P165" s="989"/>
      <c r="Q165" s="989"/>
      <c r="R165" s="989"/>
      <c r="S165" s="989"/>
      <c r="T165" s="1034"/>
      <c r="U165" s="991" t="s">
        <v>124</v>
      </c>
      <c r="V165" s="989"/>
      <c r="W165" s="989"/>
      <c r="X165" s="989"/>
      <c r="Y165" s="989"/>
      <c r="Z165" s="989"/>
      <c r="AA165" s="989"/>
      <c r="AB165" s="989"/>
      <c r="AC165" s="989"/>
      <c r="AD165" s="989"/>
      <c r="AE165" s="989"/>
      <c r="AF165" s="989"/>
      <c r="AG165" s="989"/>
      <c r="AH165" s="989"/>
      <c r="AI165" s="989"/>
      <c r="AJ165" s="989"/>
      <c r="AK165" s="989"/>
      <c r="AL165" s="989"/>
      <c r="AM165" s="1034"/>
      <c r="AN165" s="1045" t="s">
        <v>125</v>
      </c>
      <c r="AO165" s="1046"/>
      <c r="AP165" s="1046"/>
      <c r="AQ165" s="1046"/>
      <c r="AR165" s="1046"/>
      <c r="AS165" s="1046"/>
      <c r="AT165" s="1046"/>
      <c r="AU165" s="1046"/>
      <c r="AV165" s="1046"/>
      <c r="AW165" s="1046"/>
      <c r="AX165" s="1046"/>
      <c r="AY165" s="1046"/>
      <c r="AZ165" s="1046"/>
      <c r="BA165" s="1046"/>
      <c r="BB165" s="1046"/>
      <c r="BC165" s="1046"/>
      <c r="BD165" s="1046"/>
      <c r="BE165" s="1046"/>
      <c r="BF165" s="1047"/>
      <c r="BG165" s="1045" t="s">
        <v>126</v>
      </c>
      <c r="BH165" s="1046"/>
      <c r="BI165" s="1046"/>
      <c r="BJ165" s="1046"/>
      <c r="BK165" s="1046"/>
      <c r="BL165" s="1046"/>
      <c r="BM165" s="1046"/>
      <c r="BN165" s="1046"/>
      <c r="BO165" s="1047"/>
      <c r="BP165" s="1021" t="s">
        <v>127</v>
      </c>
      <c r="BQ165" s="985"/>
      <c r="BR165" s="985"/>
      <c r="BS165" s="985"/>
      <c r="BT165" s="985"/>
      <c r="BU165" s="985"/>
      <c r="BV165" s="985"/>
      <c r="BW165" s="985"/>
      <c r="BX165" s="986"/>
      <c r="BY165" s="14"/>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row>
    <row r="166" spans="1:138" ht="7.5" customHeight="1" x14ac:dyDescent="0.15">
      <c r="A166" s="10"/>
      <c r="B166" s="10"/>
      <c r="C166" s="10"/>
      <c r="D166" s="10"/>
      <c r="E166" s="10"/>
      <c r="F166" s="10"/>
      <c r="G166" s="10"/>
      <c r="H166" s="10"/>
      <c r="I166" s="13"/>
      <c r="J166" s="1035"/>
      <c r="K166" s="993"/>
      <c r="L166" s="993"/>
      <c r="M166" s="993"/>
      <c r="N166" s="993"/>
      <c r="O166" s="993"/>
      <c r="P166" s="993"/>
      <c r="Q166" s="993"/>
      <c r="R166" s="993"/>
      <c r="S166" s="993"/>
      <c r="T166" s="1018"/>
      <c r="U166" s="992"/>
      <c r="V166" s="993"/>
      <c r="W166" s="993"/>
      <c r="X166" s="993"/>
      <c r="Y166" s="993"/>
      <c r="Z166" s="993"/>
      <c r="AA166" s="993"/>
      <c r="AB166" s="993"/>
      <c r="AC166" s="993"/>
      <c r="AD166" s="993"/>
      <c r="AE166" s="993"/>
      <c r="AF166" s="993"/>
      <c r="AG166" s="993"/>
      <c r="AH166" s="993"/>
      <c r="AI166" s="993"/>
      <c r="AJ166" s="993"/>
      <c r="AK166" s="993"/>
      <c r="AL166" s="993"/>
      <c r="AM166" s="1018"/>
      <c r="AN166" s="1048"/>
      <c r="AO166" s="1049"/>
      <c r="AP166" s="1049"/>
      <c r="AQ166" s="1049"/>
      <c r="AR166" s="1049"/>
      <c r="AS166" s="1049"/>
      <c r="AT166" s="1049"/>
      <c r="AU166" s="1049"/>
      <c r="AV166" s="1049"/>
      <c r="AW166" s="1049"/>
      <c r="AX166" s="1049"/>
      <c r="AY166" s="1049"/>
      <c r="AZ166" s="1049"/>
      <c r="BA166" s="1049"/>
      <c r="BB166" s="1049"/>
      <c r="BC166" s="1049"/>
      <c r="BD166" s="1049"/>
      <c r="BE166" s="1049"/>
      <c r="BF166" s="1050"/>
      <c r="BG166" s="1048"/>
      <c r="BH166" s="1049"/>
      <c r="BI166" s="1049"/>
      <c r="BJ166" s="1049"/>
      <c r="BK166" s="1049"/>
      <c r="BL166" s="1049"/>
      <c r="BM166" s="1049"/>
      <c r="BN166" s="1049"/>
      <c r="BO166" s="1050"/>
      <c r="BP166" s="1022"/>
      <c r="BQ166" s="1017"/>
      <c r="BR166" s="1017"/>
      <c r="BS166" s="1017"/>
      <c r="BT166" s="1017"/>
      <c r="BU166" s="1017"/>
      <c r="BV166" s="1017"/>
      <c r="BW166" s="1017"/>
      <c r="BX166" s="1101"/>
      <c r="BY166" s="14"/>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row>
    <row r="167" spans="1:138" ht="7.5" customHeight="1" x14ac:dyDescent="0.15">
      <c r="A167" s="10"/>
      <c r="B167" s="10"/>
      <c r="C167" s="10"/>
      <c r="D167" s="10"/>
      <c r="E167" s="10"/>
      <c r="F167" s="10"/>
      <c r="G167" s="10"/>
      <c r="H167" s="10"/>
      <c r="I167" s="13"/>
      <c r="J167" s="1035"/>
      <c r="K167" s="993"/>
      <c r="L167" s="993"/>
      <c r="M167" s="993"/>
      <c r="N167" s="993"/>
      <c r="O167" s="993"/>
      <c r="P167" s="993"/>
      <c r="Q167" s="993"/>
      <c r="R167" s="993"/>
      <c r="S167" s="993"/>
      <c r="T167" s="1018"/>
      <c r="U167" s="1086"/>
      <c r="V167" s="990"/>
      <c r="W167" s="990"/>
      <c r="X167" s="990"/>
      <c r="Y167" s="990"/>
      <c r="Z167" s="990"/>
      <c r="AA167" s="990"/>
      <c r="AB167" s="990"/>
      <c r="AC167" s="990"/>
      <c r="AD167" s="990"/>
      <c r="AE167" s="990"/>
      <c r="AF167" s="990"/>
      <c r="AG167" s="990"/>
      <c r="AH167" s="990"/>
      <c r="AI167" s="990"/>
      <c r="AJ167" s="990"/>
      <c r="AK167" s="990"/>
      <c r="AL167" s="990"/>
      <c r="AM167" s="1020"/>
      <c r="AN167" s="1051"/>
      <c r="AO167" s="1052"/>
      <c r="AP167" s="1052"/>
      <c r="AQ167" s="1052"/>
      <c r="AR167" s="1052"/>
      <c r="AS167" s="1052"/>
      <c r="AT167" s="1052"/>
      <c r="AU167" s="1052"/>
      <c r="AV167" s="1052"/>
      <c r="AW167" s="1052"/>
      <c r="AX167" s="1052"/>
      <c r="AY167" s="1052"/>
      <c r="AZ167" s="1052"/>
      <c r="BA167" s="1052"/>
      <c r="BB167" s="1052"/>
      <c r="BC167" s="1052"/>
      <c r="BD167" s="1052"/>
      <c r="BE167" s="1052"/>
      <c r="BF167" s="1053"/>
      <c r="BG167" s="1051"/>
      <c r="BH167" s="1052"/>
      <c r="BI167" s="1052"/>
      <c r="BJ167" s="1052"/>
      <c r="BK167" s="1052"/>
      <c r="BL167" s="1052"/>
      <c r="BM167" s="1052"/>
      <c r="BN167" s="1052"/>
      <c r="BO167" s="1053"/>
      <c r="BP167" s="1024"/>
      <c r="BQ167" s="987"/>
      <c r="BR167" s="987"/>
      <c r="BS167" s="987"/>
      <c r="BT167" s="987"/>
      <c r="BU167" s="987"/>
      <c r="BV167" s="987"/>
      <c r="BW167" s="987"/>
      <c r="BX167" s="988"/>
      <c r="BY167" s="14"/>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row>
    <row r="168" spans="1:138" ht="7.5" customHeight="1" x14ac:dyDescent="0.15">
      <c r="A168" s="10"/>
      <c r="B168" s="10"/>
      <c r="C168" s="10"/>
      <c r="D168" s="10"/>
      <c r="E168" s="10"/>
      <c r="F168" s="10"/>
      <c r="G168" s="10"/>
      <c r="H168" s="10"/>
      <c r="I168" s="13"/>
      <c r="J168" s="1035"/>
      <c r="K168" s="993"/>
      <c r="L168" s="993"/>
      <c r="M168" s="993"/>
      <c r="N168" s="993"/>
      <c r="O168" s="993"/>
      <c r="P168" s="993"/>
      <c r="Q168" s="993"/>
      <c r="R168" s="993"/>
      <c r="S168" s="993"/>
      <c r="T168" s="1018"/>
      <c r="U168" s="1041" t="s">
        <v>249</v>
      </c>
      <c r="V168" s="1042"/>
      <c r="W168" s="1042"/>
      <c r="X168" s="989" t="str">
        <f>IF($X$66=0,"",$X$66)</f>
        <v/>
      </c>
      <c r="Y168" s="989"/>
      <c r="Z168" s="989"/>
      <c r="AA168" s="989"/>
      <c r="AB168" s="989"/>
      <c r="AC168" s="989"/>
      <c r="AD168" s="989"/>
      <c r="AE168" s="989"/>
      <c r="AF168" s="989"/>
      <c r="AG168" s="989"/>
      <c r="AH168" s="989"/>
      <c r="AI168" s="989"/>
      <c r="AJ168" s="989"/>
      <c r="AK168" s="989"/>
      <c r="AL168" s="989"/>
      <c r="AM168" s="1034"/>
      <c r="AN168" s="1021" t="str">
        <f>IF($AN$66=0,"",$AN$66)</f>
        <v/>
      </c>
      <c r="AO168" s="985"/>
      <c r="AP168" s="985"/>
      <c r="AQ168" s="985"/>
      <c r="AR168" s="985"/>
      <c r="AS168" s="985"/>
      <c r="AT168" s="985"/>
      <c r="AU168" s="985"/>
      <c r="AV168" s="985"/>
      <c r="AW168" s="985"/>
      <c r="AX168" s="985"/>
      <c r="AY168" s="985"/>
      <c r="AZ168" s="985"/>
      <c r="BA168" s="985"/>
      <c r="BB168" s="985"/>
      <c r="BC168" s="985"/>
      <c r="BD168" s="985"/>
      <c r="BE168" s="985"/>
      <c r="BF168" s="1003"/>
      <c r="BG168" s="1021" t="str">
        <f>IF($BG$66=0,"",$BG$66)</f>
        <v/>
      </c>
      <c r="BH168" s="985"/>
      <c r="BI168" s="985"/>
      <c r="BJ168" s="985"/>
      <c r="BK168" s="985"/>
      <c r="BL168" s="985"/>
      <c r="BM168" s="985"/>
      <c r="BN168" s="985"/>
      <c r="BO168" s="1003"/>
      <c r="BP168" s="1021" t="str">
        <f>IF($BP$66=0,"",$BP$66)</f>
        <v/>
      </c>
      <c r="BQ168" s="985"/>
      <c r="BR168" s="985" t="s">
        <v>168</v>
      </c>
      <c r="BS168" s="985"/>
      <c r="BT168" s="985" t="s">
        <v>245</v>
      </c>
      <c r="BU168" s="985" t="str">
        <f>IF($BU$66=0,"",$BU$66)</f>
        <v/>
      </c>
      <c r="BV168" s="985"/>
      <c r="BW168" s="985" t="s">
        <v>169</v>
      </c>
      <c r="BX168" s="986"/>
      <c r="BY168" s="14"/>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row>
    <row r="169" spans="1:138" ht="7.5" customHeight="1" x14ac:dyDescent="0.15">
      <c r="A169" s="10"/>
      <c r="B169" s="10"/>
      <c r="C169" s="10"/>
      <c r="D169" s="10"/>
      <c r="E169" s="10"/>
      <c r="F169" s="10"/>
      <c r="G169" s="10"/>
      <c r="H169" s="10"/>
      <c r="I169" s="13"/>
      <c r="J169" s="1035"/>
      <c r="K169" s="993"/>
      <c r="L169" s="993"/>
      <c r="M169" s="993"/>
      <c r="N169" s="993"/>
      <c r="O169" s="993"/>
      <c r="P169" s="993"/>
      <c r="Q169" s="993"/>
      <c r="R169" s="993"/>
      <c r="S169" s="993"/>
      <c r="T169" s="1018"/>
      <c r="U169" s="1043"/>
      <c r="V169" s="1044"/>
      <c r="W169" s="1044"/>
      <c r="X169" s="990"/>
      <c r="Y169" s="990"/>
      <c r="Z169" s="990"/>
      <c r="AA169" s="990"/>
      <c r="AB169" s="990"/>
      <c r="AC169" s="990"/>
      <c r="AD169" s="990"/>
      <c r="AE169" s="990"/>
      <c r="AF169" s="990"/>
      <c r="AG169" s="990"/>
      <c r="AH169" s="990"/>
      <c r="AI169" s="990"/>
      <c r="AJ169" s="990"/>
      <c r="AK169" s="990"/>
      <c r="AL169" s="990"/>
      <c r="AM169" s="1020"/>
      <c r="AN169" s="1024"/>
      <c r="AO169" s="987"/>
      <c r="AP169" s="987"/>
      <c r="AQ169" s="987"/>
      <c r="AR169" s="987"/>
      <c r="AS169" s="987"/>
      <c r="AT169" s="987"/>
      <c r="AU169" s="987"/>
      <c r="AV169" s="987"/>
      <c r="AW169" s="987"/>
      <c r="AX169" s="987"/>
      <c r="AY169" s="987"/>
      <c r="AZ169" s="987"/>
      <c r="BA169" s="987"/>
      <c r="BB169" s="987"/>
      <c r="BC169" s="987"/>
      <c r="BD169" s="987"/>
      <c r="BE169" s="987"/>
      <c r="BF169" s="1025"/>
      <c r="BG169" s="1024"/>
      <c r="BH169" s="987"/>
      <c r="BI169" s="987"/>
      <c r="BJ169" s="987"/>
      <c r="BK169" s="987"/>
      <c r="BL169" s="987"/>
      <c r="BM169" s="987"/>
      <c r="BN169" s="987"/>
      <c r="BO169" s="1025"/>
      <c r="BP169" s="1024"/>
      <c r="BQ169" s="987"/>
      <c r="BR169" s="987"/>
      <c r="BS169" s="987"/>
      <c r="BT169" s="987"/>
      <c r="BU169" s="987"/>
      <c r="BV169" s="987"/>
      <c r="BW169" s="987"/>
      <c r="BX169" s="988"/>
      <c r="BY169" s="14"/>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row>
    <row r="170" spans="1:138" ht="7.5" customHeight="1" x14ac:dyDescent="0.15">
      <c r="A170" s="10"/>
      <c r="B170" s="10"/>
      <c r="C170" s="10"/>
      <c r="D170" s="10"/>
      <c r="E170" s="10"/>
      <c r="F170" s="10"/>
      <c r="G170" s="10"/>
      <c r="H170" s="10"/>
      <c r="I170" s="13"/>
      <c r="J170" s="1035"/>
      <c r="K170" s="993"/>
      <c r="L170" s="993"/>
      <c r="M170" s="993"/>
      <c r="N170" s="993"/>
      <c r="O170" s="993"/>
      <c r="P170" s="993"/>
      <c r="Q170" s="993"/>
      <c r="R170" s="993"/>
      <c r="S170" s="993"/>
      <c r="T170" s="1018"/>
      <c r="U170" s="1041" t="s">
        <v>250</v>
      </c>
      <c r="V170" s="1042"/>
      <c r="W170" s="1042"/>
      <c r="X170" s="989" t="str">
        <f>IF($X$68=0,"",$X$68)</f>
        <v/>
      </c>
      <c r="Y170" s="989"/>
      <c r="Z170" s="989"/>
      <c r="AA170" s="989"/>
      <c r="AB170" s="989"/>
      <c r="AC170" s="989"/>
      <c r="AD170" s="989"/>
      <c r="AE170" s="989"/>
      <c r="AF170" s="989"/>
      <c r="AG170" s="989"/>
      <c r="AH170" s="989"/>
      <c r="AI170" s="989"/>
      <c r="AJ170" s="989"/>
      <c r="AK170" s="989"/>
      <c r="AL170" s="989"/>
      <c r="AM170" s="1034"/>
      <c r="AN170" s="1021" t="str">
        <f>IF($AN$68=0,"",$AN$68)</f>
        <v/>
      </c>
      <c r="AO170" s="985"/>
      <c r="AP170" s="985"/>
      <c r="AQ170" s="985"/>
      <c r="AR170" s="985"/>
      <c r="AS170" s="985"/>
      <c r="AT170" s="985"/>
      <c r="AU170" s="985"/>
      <c r="AV170" s="985"/>
      <c r="AW170" s="985"/>
      <c r="AX170" s="985"/>
      <c r="AY170" s="985"/>
      <c r="AZ170" s="985"/>
      <c r="BA170" s="985"/>
      <c r="BB170" s="985"/>
      <c r="BC170" s="985"/>
      <c r="BD170" s="985"/>
      <c r="BE170" s="985"/>
      <c r="BF170" s="1003"/>
      <c r="BG170" s="1021" t="str">
        <f>IF($BG$68=0,"",$BG$68)</f>
        <v/>
      </c>
      <c r="BH170" s="985"/>
      <c r="BI170" s="985"/>
      <c r="BJ170" s="985"/>
      <c r="BK170" s="985"/>
      <c r="BL170" s="985"/>
      <c r="BM170" s="985"/>
      <c r="BN170" s="985"/>
      <c r="BO170" s="1003"/>
      <c r="BP170" s="1021" t="str">
        <f>IF($BP$68=0,"",$BP$68)</f>
        <v/>
      </c>
      <c r="BQ170" s="985"/>
      <c r="BR170" s="985" t="s">
        <v>168</v>
      </c>
      <c r="BS170" s="985"/>
      <c r="BT170" s="985" t="s">
        <v>245</v>
      </c>
      <c r="BU170" s="985" t="str">
        <f>IF($BU$68=0,"",$BU$68)</f>
        <v/>
      </c>
      <c r="BV170" s="985"/>
      <c r="BW170" s="985" t="s">
        <v>169</v>
      </c>
      <c r="BX170" s="986"/>
      <c r="BY170" s="14"/>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row>
    <row r="171" spans="1:138" ht="7.5" customHeight="1" x14ac:dyDescent="0.15">
      <c r="A171" s="10"/>
      <c r="B171" s="10"/>
      <c r="C171" s="10"/>
      <c r="D171" s="10"/>
      <c r="E171" s="10"/>
      <c r="F171" s="10"/>
      <c r="G171" s="10"/>
      <c r="H171" s="10"/>
      <c r="I171" s="13"/>
      <c r="J171" s="1035"/>
      <c r="K171" s="993"/>
      <c r="L171" s="993"/>
      <c r="M171" s="993"/>
      <c r="N171" s="993"/>
      <c r="O171" s="993"/>
      <c r="P171" s="993"/>
      <c r="Q171" s="993"/>
      <c r="R171" s="993"/>
      <c r="S171" s="993"/>
      <c r="T171" s="1018"/>
      <c r="U171" s="1043"/>
      <c r="V171" s="1044"/>
      <c r="W171" s="1044"/>
      <c r="X171" s="990"/>
      <c r="Y171" s="990"/>
      <c r="Z171" s="990"/>
      <c r="AA171" s="990"/>
      <c r="AB171" s="990"/>
      <c r="AC171" s="990"/>
      <c r="AD171" s="990"/>
      <c r="AE171" s="990"/>
      <c r="AF171" s="990"/>
      <c r="AG171" s="990"/>
      <c r="AH171" s="990"/>
      <c r="AI171" s="990"/>
      <c r="AJ171" s="990"/>
      <c r="AK171" s="990"/>
      <c r="AL171" s="990"/>
      <c r="AM171" s="1020"/>
      <c r="AN171" s="1024"/>
      <c r="AO171" s="987"/>
      <c r="AP171" s="987"/>
      <c r="AQ171" s="987"/>
      <c r="AR171" s="987"/>
      <c r="AS171" s="987"/>
      <c r="AT171" s="987"/>
      <c r="AU171" s="987"/>
      <c r="AV171" s="987"/>
      <c r="AW171" s="987"/>
      <c r="AX171" s="987"/>
      <c r="AY171" s="987"/>
      <c r="AZ171" s="987"/>
      <c r="BA171" s="987"/>
      <c r="BB171" s="987"/>
      <c r="BC171" s="987"/>
      <c r="BD171" s="987"/>
      <c r="BE171" s="987"/>
      <c r="BF171" s="1025"/>
      <c r="BG171" s="1024"/>
      <c r="BH171" s="987"/>
      <c r="BI171" s="987"/>
      <c r="BJ171" s="987"/>
      <c r="BK171" s="987"/>
      <c r="BL171" s="987"/>
      <c r="BM171" s="987"/>
      <c r="BN171" s="987"/>
      <c r="BO171" s="1025"/>
      <c r="BP171" s="1024"/>
      <c r="BQ171" s="987"/>
      <c r="BR171" s="987"/>
      <c r="BS171" s="987"/>
      <c r="BT171" s="987"/>
      <c r="BU171" s="987"/>
      <c r="BV171" s="987"/>
      <c r="BW171" s="987"/>
      <c r="BX171" s="988"/>
      <c r="BY171" s="14"/>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row>
    <row r="172" spans="1:138" ht="7.5" customHeight="1" x14ac:dyDescent="0.15">
      <c r="A172" s="10"/>
      <c r="B172" s="10"/>
      <c r="C172" s="10"/>
      <c r="D172" s="10"/>
      <c r="E172" s="10"/>
      <c r="F172" s="10"/>
      <c r="G172" s="10"/>
      <c r="H172" s="10"/>
      <c r="I172" s="13"/>
      <c r="J172" s="1035" t="s">
        <v>128</v>
      </c>
      <c r="K172" s="993"/>
      <c r="L172" s="993"/>
      <c r="M172" s="993"/>
      <c r="N172" s="993"/>
      <c r="O172" s="993"/>
      <c r="P172" s="993"/>
      <c r="Q172" s="993"/>
      <c r="R172" s="993"/>
      <c r="S172" s="993"/>
      <c r="T172" s="1018"/>
      <c r="U172" s="1041" t="s">
        <v>251</v>
      </c>
      <c r="V172" s="1042"/>
      <c r="W172" s="1042"/>
      <c r="X172" s="989" t="str">
        <f>IF($X$70=0,"",$X$70)</f>
        <v/>
      </c>
      <c r="Y172" s="989"/>
      <c r="Z172" s="989"/>
      <c r="AA172" s="989"/>
      <c r="AB172" s="989"/>
      <c r="AC172" s="989"/>
      <c r="AD172" s="989"/>
      <c r="AE172" s="989"/>
      <c r="AF172" s="989"/>
      <c r="AG172" s="989"/>
      <c r="AH172" s="989"/>
      <c r="AI172" s="989"/>
      <c r="AJ172" s="989"/>
      <c r="AK172" s="989"/>
      <c r="AL172" s="989"/>
      <c r="AM172" s="1034"/>
      <c r="AN172" s="1021" t="str">
        <f>IF($AN$70=0,"",$AN$70)</f>
        <v/>
      </c>
      <c r="AO172" s="985"/>
      <c r="AP172" s="985"/>
      <c r="AQ172" s="985"/>
      <c r="AR172" s="985"/>
      <c r="AS172" s="985"/>
      <c r="AT172" s="985"/>
      <c r="AU172" s="985"/>
      <c r="AV172" s="985"/>
      <c r="AW172" s="985"/>
      <c r="AX172" s="985"/>
      <c r="AY172" s="985"/>
      <c r="AZ172" s="985"/>
      <c r="BA172" s="985"/>
      <c r="BB172" s="985"/>
      <c r="BC172" s="985"/>
      <c r="BD172" s="985"/>
      <c r="BE172" s="985"/>
      <c r="BF172" s="1003"/>
      <c r="BG172" s="1021" t="str">
        <f>IF($BG$70=0,"",$BG$70)</f>
        <v/>
      </c>
      <c r="BH172" s="985"/>
      <c r="BI172" s="985"/>
      <c r="BJ172" s="985"/>
      <c r="BK172" s="985"/>
      <c r="BL172" s="985"/>
      <c r="BM172" s="985"/>
      <c r="BN172" s="985"/>
      <c r="BO172" s="1003"/>
      <c r="BP172" s="1021" t="str">
        <f>IF($BP$70=0,"",$BP$70)</f>
        <v/>
      </c>
      <c r="BQ172" s="985"/>
      <c r="BR172" s="985" t="s">
        <v>168</v>
      </c>
      <c r="BS172" s="985"/>
      <c r="BT172" s="985" t="s">
        <v>245</v>
      </c>
      <c r="BU172" s="985" t="str">
        <f>IF($BU$70=0,"",$BU$70)</f>
        <v/>
      </c>
      <c r="BV172" s="985"/>
      <c r="BW172" s="985" t="s">
        <v>169</v>
      </c>
      <c r="BX172" s="986"/>
      <c r="BY172" s="14"/>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row>
    <row r="173" spans="1:138" ht="7.5" customHeight="1" x14ac:dyDescent="0.15">
      <c r="A173" s="10"/>
      <c r="B173" s="10"/>
      <c r="C173" s="10"/>
      <c r="D173" s="10"/>
      <c r="E173" s="10"/>
      <c r="F173" s="10"/>
      <c r="G173" s="10"/>
      <c r="H173" s="10"/>
      <c r="I173" s="13"/>
      <c r="J173" s="1035"/>
      <c r="K173" s="993"/>
      <c r="L173" s="993"/>
      <c r="M173" s="993"/>
      <c r="N173" s="993"/>
      <c r="O173" s="993"/>
      <c r="P173" s="993"/>
      <c r="Q173" s="993"/>
      <c r="R173" s="993"/>
      <c r="S173" s="993"/>
      <c r="T173" s="1018"/>
      <c r="U173" s="1043"/>
      <c r="V173" s="1044"/>
      <c r="W173" s="1044"/>
      <c r="X173" s="990"/>
      <c r="Y173" s="990"/>
      <c r="Z173" s="990"/>
      <c r="AA173" s="990"/>
      <c r="AB173" s="990"/>
      <c r="AC173" s="990"/>
      <c r="AD173" s="990"/>
      <c r="AE173" s="990"/>
      <c r="AF173" s="990"/>
      <c r="AG173" s="990"/>
      <c r="AH173" s="990"/>
      <c r="AI173" s="990"/>
      <c r="AJ173" s="990"/>
      <c r="AK173" s="990"/>
      <c r="AL173" s="990"/>
      <c r="AM173" s="1020"/>
      <c r="AN173" s="1024"/>
      <c r="AO173" s="987"/>
      <c r="AP173" s="987"/>
      <c r="AQ173" s="987"/>
      <c r="AR173" s="987"/>
      <c r="AS173" s="987"/>
      <c r="AT173" s="987"/>
      <c r="AU173" s="987"/>
      <c r="AV173" s="987"/>
      <c r="AW173" s="987"/>
      <c r="AX173" s="987"/>
      <c r="AY173" s="987"/>
      <c r="AZ173" s="987"/>
      <c r="BA173" s="987"/>
      <c r="BB173" s="987"/>
      <c r="BC173" s="987"/>
      <c r="BD173" s="987"/>
      <c r="BE173" s="987"/>
      <c r="BF173" s="1025"/>
      <c r="BG173" s="1024"/>
      <c r="BH173" s="987"/>
      <c r="BI173" s="987"/>
      <c r="BJ173" s="987"/>
      <c r="BK173" s="987"/>
      <c r="BL173" s="987"/>
      <c r="BM173" s="987"/>
      <c r="BN173" s="987"/>
      <c r="BO173" s="1025"/>
      <c r="BP173" s="1024"/>
      <c r="BQ173" s="987"/>
      <c r="BR173" s="987"/>
      <c r="BS173" s="987"/>
      <c r="BT173" s="987"/>
      <c r="BU173" s="987"/>
      <c r="BV173" s="987"/>
      <c r="BW173" s="987"/>
      <c r="BX173" s="988"/>
      <c r="BY173" s="14"/>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row>
    <row r="174" spans="1:138" ht="7.5" customHeight="1" x14ac:dyDescent="0.15">
      <c r="A174" s="10"/>
      <c r="B174" s="10"/>
      <c r="C174" s="10"/>
      <c r="D174" s="10"/>
      <c r="E174" s="10"/>
      <c r="F174" s="10"/>
      <c r="G174" s="10"/>
      <c r="H174" s="10"/>
      <c r="I174" s="13"/>
      <c r="J174" s="115"/>
      <c r="K174" s="993" t="str">
        <f>IF($K$72=0,"",$K$72)</f>
        <v/>
      </c>
      <c r="L174" s="993"/>
      <c r="M174" s="993" t="s">
        <v>185</v>
      </c>
      <c r="N174" s="993"/>
      <c r="O174" s="993" t="s">
        <v>252</v>
      </c>
      <c r="P174" s="993" t="str">
        <f>IF(P72=0,"",P72)</f>
        <v/>
      </c>
      <c r="Q174" s="993"/>
      <c r="R174" s="993" t="s">
        <v>169</v>
      </c>
      <c r="S174" s="993"/>
      <c r="T174" s="167"/>
      <c r="U174" s="1041" t="s">
        <v>253</v>
      </c>
      <c r="V174" s="1042"/>
      <c r="W174" s="1042"/>
      <c r="X174" s="989" t="str">
        <f>IF($X$72=0,"",$X$72)</f>
        <v/>
      </c>
      <c r="Y174" s="989"/>
      <c r="Z174" s="989"/>
      <c r="AA174" s="989"/>
      <c r="AB174" s="989"/>
      <c r="AC174" s="989"/>
      <c r="AD174" s="989"/>
      <c r="AE174" s="989"/>
      <c r="AF174" s="989"/>
      <c r="AG174" s="989"/>
      <c r="AH174" s="989"/>
      <c r="AI174" s="989"/>
      <c r="AJ174" s="989"/>
      <c r="AK174" s="989"/>
      <c r="AL174" s="989"/>
      <c r="AM174" s="1034"/>
      <c r="AN174" s="1021" t="str">
        <f>IF($AN$72=0,"",$AN$72)</f>
        <v/>
      </c>
      <c r="AO174" s="985"/>
      <c r="AP174" s="985"/>
      <c r="AQ174" s="985"/>
      <c r="AR174" s="985"/>
      <c r="AS174" s="985"/>
      <c r="AT174" s="985"/>
      <c r="AU174" s="985"/>
      <c r="AV174" s="985"/>
      <c r="AW174" s="985"/>
      <c r="AX174" s="985"/>
      <c r="AY174" s="985"/>
      <c r="AZ174" s="985"/>
      <c r="BA174" s="985"/>
      <c r="BB174" s="985"/>
      <c r="BC174" s="985"/>
      <c r="BD174" s="985"/>
      <c r="BE174" s="985"/>
      <c r="BF174" s="1003"/>
      <c r="BG174" s="1021" t="str">
        <f>IF($BG$72=0,"",$BG$72)</f>
        <v/>
      </c>
      <c r="BH174" s="985"/>
      <c r="BI174" s="985"/>
      <c r="BJ174" s="985"/>
      <c r="BK174" s="985"/>
      <c r="BL174" s="985"/>
      <c r="BM174" s="985"/>
      <c r="BN174" s="985"/>
      <c r="BO174" s="1003"/>
      <c r="BP174" s="1021" t="str">
        <f>IF($BP$72=0,"",$BP$72)</f>
        <v/>
      </c>
      <c r="BQ174" s="985"/>
      <c r="BR174" s="985" t="s">
        <v>168</v>
      </c>
      <c r="BS174" s="985"/>
      <c r="BT174" s="985" t="s">
        <v>245</v>
      </c>
      <c r="BU174" s="985" t="str">
        <f>IF($BU$72=0,"",$BU$72)</f>
        <v/>
      </c>
      <c r="BV174" s="985"/>
      <c r="BW174" s="985" t="s">
        <v>169</v>
      </c>
      <c r="BX174" s="986"/>
      <c r="BY174" s="14"/>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row>
    <row r="175" spans="1:138" ht="7.5" customHeight="1" x14ac:dyDescent="0.15">
      <c r="A175" s="10"/>
      <c r="B175" s="10"/>
      <c r="C175" s="10"/>
      <c r="D175" s="10"/>
      <c r="E175" s="10"/>
      <c r="F175" s="10"/>
      <c r="G175" s="10"/>
      <c r="H175" s="10"/>
      <c r="I175" s="13"/>
      <c r="J175" s="115"/>
      <c r="K175" s="993"/>
      <c r="L175" s="993"/>
      <c r="M175" s="993"/>
      <c r="N175" s="993"/>
      <c r="O175" s="993"/>
      <c r="P175" s="993"/>
      <c r="Q175" s="993"/>
      <c r="R175" s="993"/>
      <c r="S175" s="993"/>
      <c r="T175" s="167"/>
      <c r="U175" s="1043"/>
      <c r="V175" s="1044"/>
      <c r="W175" s="1044"/>
      <c r="X175" s="990"/>
      <c r="Y175" s="990"/>
      <c r="Z175" s="990"/>
      <c r="AA175" s="990"/>
      <c r="AB175" s="990"/>
      <c r="AC175" s="990"/>
      <c r="AD175" s="990"/>
      <c r="AE175" s="990"/>
      <c r="AF175" s="990"/>
      <c r="AG175" s="990"/>
      <c r="AH175" s="990"/>
      <c r="AI175" s="990"/>
      <c r="AJ175" s="990"/>
      <c r="AK175" s="990"/>
      <c r="AL175" s="990"/>
      <c r="AM175" s="1020"/>
      <c r="AN175" s="1024"/>
      <c r="AO175" s="987"/>
      <c r="AP175" s="987"/>
      <c r="AQ175" s="987"/>
      <c r="AR175" s="987"/>
      <c r="AS175" s="987"/>
      <c r="AT175" s="987"/>
      <c r="AU175" s="987"/>
      <c r="AV175" s="987"/>
      <c r="AW175" s="987"/>
      <c r="AX175" s="987"/>
      <c r="AY175" s="987"/>
      <c r="AZ175" s="987"/>
      <c r="BA175" s="987"/>
      <c r="BB175" s="987"/>
      <c r="BC175" s="987"/>
      <c r="BD175" s="987"/>
      <c r="BE175" s="987"/>
      <c r="BF175" s="1025"/>
      <c r="BG175" s="1024"/>
      <c r="BH175" s="987"/>
      <c r="BI175" s="987"/>
      <c r="BJ175" s="987"/>
      <c r="BK175" s="987"/>
      <c r="BL175" s="987"/>
      <c r="BM175" s="987"/>
      <c r="BN175" s="987"/>
      <c r="BO175" s="1025"/>
      <c r="BP175" s="1024"/>
      <c r="BQ175" s="987"/>
      <c r="BR175" s="987"/>
      <c r="BS175" s="987"/>
      <c r="BT175" s="987"/>
      <c r="BU175" s="987"/>
      <c r="BV175" s="987"/>
      <c r="BW175" s="987"/>
      <c r="BX175" s="988"/>
      <c r="BY175" s="14"/>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row>
    <row r="176" spans="1:138" ht="7.5" customHeight="1" x14ac:dyDescent="0.15">
      <c r="A176" s="10"/>
      <c r="B176" s="10"/>
      <c r="C176" s="10"/>
      <c r="D176" s="10"/>
      <c r="E176" s="10"/>
      <c r="F176" s="10"/>
      <c r="G176" s="10"/>
      <c r="H176" s="10"/>
      <c r="I176" s="13"/>
      <c r="J176" s="115"/>
      <c r="K176" s="993"/>
      <c r="L176" s="993"/>
      <c r="M176" s="993"/>
      <c r="N176" s="993"/>
      <c r="O176" s="993"/>
      <c r="P176" s="993"/>
      <c r="Q176" s="993"/>
      <c r="R176" s="993"/>
      <c r="S176" s="993"/>
      <c r="T176" s="167"/>
      <c r="U176" s="1041" t="s">
        <v>254</v>
      </c>
      <c r="V176" s="1042"/>
      <c r="W176" s="1042"/>
      <c r="X176" s="989" t="str">
        <f>IF($X$74=0,"",$X$74)</f>
        <v/>
      </c>
      <c r="Y176" s="989"/>
      <c r="Z176" s="989"/>
      <c r="AA176" s="989"/>
      <c r="AB176" s="989"/>
      <c r="AC176" s="989"/>
      <c r="AD176" s="989"/>
      <c r="AE176" s="989"/>
      <c r="AF176" s="989"/>
      <c r="AG176" s="989"/>
      <c r="AH176" s="989"/>
      <c r="AI176" s="989"/>
      <c r="AJ176" s="989"/>
      <c r="AK176" s="989"/>
      <c r="AL176" s="989"/>
      <c r="AM176" s="1034"/>
      <c r="AN176" s="1021" t="str">
        <f>IF($AN$74=0,"",$AN$74)</f>
        <v/>
      </c>
      <c r="AO176" s="985"/>
      <c r="AP176" s="985"/>
      <c r="AQ176" s="985"/>
      <c r="AR176" s="985"/>
      <c r="AS176" s="985"/>
      <c r="AT176" s="985"/>
      <c r="AU176" s="985"/>
      <c r="AV176" s="985"/>
      <c r="AW176" s="985"/>
      <c r="AX176" s="985"/>
      <c r="AY176" s="985"/>
      <c r="AZ176" s="985"/>
      <c r="BA176" s="985"/>
      <c r="BB176" s="985"/>
      <c r="BC176" s="985"/>
      <c r="BD176" s="985"/>
      <c r="BE176" s="985"/>
      <c r="BF176" s="1003"/>
      <c r="BG176" s="1021" t="str">
        <f>IF($BG$74=0,"",$BG$74)</f>
        <v/>
      </c>
      <c r="BH176" s="985"/>
      <c r="BI176" s="985"/>
      <c r="BJ176" s="985"/>
      <c r="BK176" s="985"/>
      <c r="BL176" s="985"/>
      <c r="BM176" s="985"/>
      <c r="BN176" s="985"/>
      <c r="BO176" s="1003"/>
      <c r="BP176" s="1021" t="str">
        <f>IF($BP$74=0,"",$BP$74)</f>
        <v/>
      </c>
      <c r="BQ176" s="985"/>
      <c r="BR176" s="985" t="s">
        <v>168</v>
      </c>
      <c r="BS176" s="985"/>
      <c r="BT176" s="985" t="s">
        <v>245</v>
      </c>
      <c r="BU176" s="985" t="str">
        <f>IF($BU$74=0,"",$BU$74)</f>
        <v/>
      </c>
      <c r="BV176" s="985"/>
      <c r="BW176" s="985" t="s">
        <v>169</v>
      </c>
      <c r="BX176" s="986"/>
      <c r="BY176" s="14"/>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row>
    <row r="177" spans="1:138" ht="7.5" customHeight="1" x14ac:dyDescent="0.15">
      <c r="A177" s="10"/>
      <c r="B177" s="10"/>
      <c r="C177" s="10"/>
      <c r="D177" s="10"/>
      <c r="E177" s="10"/>
      <c r="F177" s="10"/>
      <c r="G177" s="10"/>
      <c r="H177" s="10"/>
      <c r="I177" s="13"/>
      <c r="J177" s="168"/>
      <c r="K177" s="990"/>
      <c r="L177" s="990"/>
      <c r="M177" s="990"/>
      <c r="N177" s="990"/>
      <c r="O177" s="990"/>
      <c r="P177" s="990"/>
      <c r="Q177" s="990"/>
      <c r="R177" s="990"/>
      <c r="S177" s="990"/>
      <c r="T177" s="169"/>
      <c r="U177" s="1043"/>
      <c r="V177" s="1044"/>
      <c r="W177" s="1044"/>
      <c r="X177" s="990"/>
      <c r="Y177" s="990"/>
      <c r="Z177" s="990"/>
      <c r="AA177" s="990"/>
      <c r="AB177" s="990"/>
      <c r="AC177" s="990"/>
      <c r="AD177" s="990"/>
      <c r="AE177" s="990"/>
      <c r="AF177" s="990"/>
      <c r="AG177" s="990"/>
      <c r="AH177" s="990"/>
      <c r="AI177" s="990"/>
      <c r="AJ177" s="990"/>
      <c r="AK177" s="990"/>
      <c r="AL177" s="990"/>
      <c r="AM177" s="1020"/>
      <c r="AN177" s="1024"/>
      <c r="AO177" s="987"/>
      <c r="AP177" s="987"/>
      <c r="AQ177" s="987"/>
      <c r="AR177" s="987"/>
      <c r="AS177" s="987"/>
      <c r="AT177" s="987"/>
      <c r="AU177" s="987"/>
      <c r="AV177" s="987"/>
      <c r="AW177" s="987"/>
      <c r="AX177" s="987"/>
      <c r="AY177" s="987"/>
      <c r="AZ177" s="987"/>
      <c r="BA177" s="987"/>
      <c r="BB177" s="987"/>
      <c r="BC177" s="987"/>
      <c r="BD177" s="987"/>
      <c r="BE177" s="987"/>
      <c r="BF177" s="1025"/>
      <c r="BG177" s="1024"/>
      <c r="BH177" s="987"/>
      <c r="BI177" s="987"/>
      <c r="BJ177" s="987"/>
      <c r="BK177" s="987"/>
      <c r="BL177" s="987"/>
      <c r="BM177" s="987"/>
      <c r="BN177" s="987"/>
      <c r="BO177" s="1025"/>
      <c r="BP177" s="1024"/>
      <c r="BQ177" s="987"/>
      <c r="BR177" s="987"/>
      <c r="BS177" s="987"/>
      <c r="BT177" s="987"/>
      <c r="BU177" s="987"/>
      <c r="BV177" s="987"/>
      <c r="BW177" s="987"/>
      <c r="BX177" s="988"/>
      <c r="BY177" s="14"/>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row>
    <row r="178" spans="1:138" ht="7.5" customHeight="1" x14ac:dyDescent="0.15">
      <c r="A178" s="10"/>
      <c r="B178" s="10"/>
      <c r="C178" s="10"/>
      <c r="D178" s="10"/>
      <c r="E178" s="10"/>
      <c r="F178" s="10"/>
      <c r="G178" s="10"/>
      <c r="H178" s="10"/>
      <c r="I178" s="13"/>
      <c r="J178" s="1087" t="s">
        <v>178</v>
      </c>
      <c r="K178" s="1046"/>
      <c r="L178" s="1046"/>
      <c r="M178" s="1046"/>
      <c r="N178" s="1046"/>
      <c r="O178" s="1046"/>
      <c r="P178" s="1046"/>
      <c r="Q178" s="1046"/>
      <c r="R178" s="1046"/>
      <c r="S178" s="1046"/>
      <c r="T178" s="1047"/>
      <c r="U178" s="991" t="s">
        <v>124</v>
      </c>
      <c r="V178" s="989"/>
      <c r="W178" s="989"/>
      <c r="X178" s="989"/>
      <c r="Y178" s="989"/>
      <c r="Z178" s="989"/>
      <c r="AA178" s="989"/>
      <c r="AB178" s="989"/>
      <c r="AC178" s="989"/>
      <c r="AD178" s="989"/>
      <c r="AE178" s="989"/>
      <c r="AF178" s="989"/>
      <c r="AG178" s="989"/>
      <c r="AH178" s="989"/>
      <c r="AI178" s="989"/>
      <c r="AJ178" s="989"/>
      <c r="AK178" s="989"/>
      <c r="AL178" s="989"/>
      <c r="AM178" s="1034"/>
      <c r="AN178" s="1045" t="s">
        <v>125</v>
      </c>
      <c r="AO178" s="1046"/>
      <c r="AP178" s="1046"/>
      <c r="AQ178" s="1046"/>
      <c r="AR178" s="1046"/>
      <c r="AS178" s="1046"/>
      <c r="AT178" s="1046"/>
      <c r="AU178" s="1046"/>
      <c r="AV178" s="1046"/>
      <c r="AW178" s="1046"/>
      <c r="AX178" s="1046"/>
      <c r="AY178" s="1046"/>
      <c r="AZ178" s="1046"/>
      <c r="BA178" s="1046"/>
      <c r="BB178" s="1046"/>
      <c r="BC178" s="1046"/>
      <c r="BD178" s="1046"/>
      <c r="BE178" s="1046"/>
      <c r="BF178" s="1047"/>
      <c r="BG178" s="1045" t="s">
        <v>126</v>
      </c>
      <c r="BH178" s="1046"/>
      <c r="BI178" s="1046"/>
      <c r="BJ178" s="1046"/>
      <c r="BK178" s="1046"/>
      <c r="BL178" s="1046"/>
      <c r="BM178" s="1046"/>
      <c r="BN178" s="1046"/>
      <c r="BO178" s="1047"/>
      <c r="BP178" s="1021" t="s">
        <v>127</v>
      </c>
      <c r="BQ178" s="985"/>
      <c r="BR178" s="985"/>
      <c r="BS178" s="985"/>
      <c r="BT178" s="985"/>
      <c r="BU178" s="985"/>
      <c r="BV178" s="985"/>
      <c r="BW178" s="985"/>
      <c r="BX178" s="986"/>
      <c r="BY178" s="14"/>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row>
    <row r="179" spans="1:138" ht="7.5" customHeight="1" x14ac:dyDescent="0.15">
      <c r="A179" s="10"/>
      <c r="B179" s="10"/>
      <c r="C179" s="10"/>
      <c r="D179" s="10"/>
      <c r="E179" s="10"/>
      <c r="F179" s="10"/>
      <c r="G179" s="10"/>
      <c r="H179" s="10"/>
      <c r="I179" s="13"/>
      <c r="J179" s="1088"/>
      <c r="K179" s="1049"/>
      <c r="L179" s="1049"/>
      <c r="M179" s="1049"/>
      <c r="N179" s="1049"/>
      <c r="O179" s="1049"/>
      <c r="P179" s="1049"/>
      <c r="Q179" s="1049"/>
      <c r="R179" s="1049"/>
      <c r="S179" s="1049"/>
      <c r="T179" s="1050"/>
      <c r="U179" s="992"/>
      <c r="V179" s="993"/>
      <c r="W179" s="993"/>
      <c r="X179" s="993"/>
      <c r="Y179" s="993"/>
      <c r="Z179" s="993"/>
      <c r="AA179" s="993"/>
      <c r="AB179" s="993"/>
      <c r="AC179" s="993"/>
      <c r="AD179" s="993"/>
      <c r="AE179" s="993"/>
      <c r="AF179" s="993"/>
      <c r="AG179" s="993"/>
      <c r="AH179" s="993"/>
      <c r="AI179" s="993"/>
      <c r="AJ179" s="993"/>
      <c r="AK179" s="993"/>
      <c r="AL179" s="993"/>
      <c r="AM179" s="1018"/>
      <c r="AN179" s="1048"/>
      <c r="AO179" s="1049"/>
      <c r="AP179" s="1049"/>
      <c r="AQ179" s="1049"/>
      <c r="AR179" s="1049"/>
      <c r="AS179" s="1049"/>
      <c r="AT179" s="1049"/>
      <c r="AU179" s="1049"/>
      <c r="AV179" s="1049"/>
      <c r="AW179" s="1049"/>
      <c r="AX179" s="1049"/>
      <c r="AY179" s="1049"/>
      <c r="AZ179" s="1049"/>
      <c r="BA179" s="1049"/>
      <c r="BB179" s="1049"/>
      <c r="BC179" s="1049"/>
      <c r="BD179" s="1049"/>
      <c r="BE179" s="1049"/>
      <c r="BF179" s="1050"/>
      <c r="BG179" s="1048"/>
      <c r="BH179" s="1049"/>
      <c r="BI179" s="1049"/>
      <c r="BJ179" s="1049"/>
      <c r="BK179" s="1049"/>
      <c r="BL179" s="1049"/>
      <c r="BM179" s="1049"/>
      <c r="BN179" s="1049"/>
      <c r="BO179" s="1050"/>
      <c r="BP179" s="1022"/>
      <c r="BQ179" s="1017"/>
      <c r="BR179" s="1017"/>
      <c r="BS179" s="1017"/>
      <c r="BT179" s="1017"/>
      <c r="BU179" s="1017"/>
      <c r="BV179" s="1017"/>
      <c r="BW179" s="1017"/>
      <c r="BX179" s="1101"/>
      <c r="BY179" s="14"/>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row>
    <row r="180" spans="1:138" ht="7.5" customHeight="1" x14ac:dyDescent="0.15">
      <c r="A180" s="10"/>
      <c r="B180" s="10"/>
      <c r="C180" s="10"/>
      <c r="D180" s="10"/>
      <c r="E180" s="10"/>
      <c r="F180" s="10"/>
      <c r="G180" s="10"/>
      <c r="H180" s="10"/>
      <c r="I180" s="13"/>
      <c r="J180" s="1088"/>
      <c r="K180" s="1049"/>
      <c r="L180" s="1049"/>
      <c r="M180" s="1049"/>
      <c r="N180" s="1049"/>
      <c r="O180" s="1049"/>
      <c r="P180" s="1049"/>
      <c r="Q180" s="1049"/>
      <c r="R180" s="1049"/>
      <c r="S180" s="1049"/>
      <c r="T180" s="1050"/>
      <c r="U180" s="1086"/>
      <c r="V180" s="990"/>
      <c r="W180" s="990"/>
      <c r="X180" s="990"/>
      <c r="Y180" s="990"/>
      <c r="Z180" s="990"/>
      <c r="AA180" s="990"/>
      <c r="AB180" s="990"/>
      <c r="AC180" s="990"/>
      <c r="AD180" s="990"/>
      <c r="AE180" s="990"/>
      <c r="AF180" s="990"/>
      <c r="AG180" s="990"/>
      <c r="AH180" s="990"/>
      <c r="AI180" s="990"/>
      <c r="AJ180" s="990"/>
      <c r="AK180" s="990"/>
      <c r="AL180" s="990"/>
      <c r="AM180" s="1020"/>
      <c r="AN180" s="1051"/>
      <c r="AO180" s="1052"/>
      <c r="AP180" s="1052"/>
      <c r="AQ180" s="1052"/>
      <c r="AR180" s="1052"/>
      <c r="AS180" s="1052"/>
      <c r="AT180" s="1052"/>
      <c r="AU180" s="1052"/>
      <c r="AV180" s="1052"/>
      <c r="AW180" s="1052"/>
      <c r="AX180" s="1052"/>
      <c r="AY180" s="1052"/>
      <c r="AZ180" s="1052"/>
      <c r="BA180" s="1052"/>
      <c r="BB180" s="1052"/>
      <c r="BC180" s="1052"/>
      <c r="BD180" s="1052"/>
      <c r="BE180" s="1052"/>
      <c r="BF180" s="1053"/>
      <c r="BG180" s="1051"/>
      <c r="BH180" s="1052"/>
      <c r="BI180" s="1052"/>
      <c r="BJ180" s="1052"/>
      <c r="BK180" s="1052"/>
      <c r="BL180" s="1052"/>
      <c r="BM180" s="1052"/>
      <c r="BN180" s="1052"/>
      <c r="BO180" s="1053"/>
      <c r="BP180" s="1024"/>
      <c r="BQ180" s="987"/>
      <c r="BR180" s="987"/>
      <c r="BS180" s="987"/>
      <c r="BT180" s="987"/>
      <c r="BU180" s="987"/>
      <c r="BV180" s="987"/>
      <c r="BW180" s="987"/>
      <c r="BX180" s="988"/>
      <c r="BY180" s="14"/>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row>
    <row r="181" spans="1:138" ht="7.5" customHeight="1" x14ac:dyDescent="0.15">
      <c r="A181" s="10"/>
      <c r="B181" s="10"/>
      <c r="C181" s="10"/>
      <c r="D181" s="10"/>
      <c r="E181" s="10"/>
      <c r="F181" s="10"/>
      <c r="G181" s="10"/>
      <c r="H181" s="10"/>
      <c r="I181" s="13"/>
      <c r="J181" s="1088"/>
      <c r="K181" s="1049"/>
      <c r="L181" s="1049"/>
      <c r="M181" s="1049"/>
      <c r="N181" s="1049"/>
      <c r="O181" s="1049"/>
      <c r="P181" s="1049"/>
      <c r="Q181" s="1049"/>
      <c r="R181" s="1049"/>
      <c r="S181" s="1049"/>
      <c r="T181" s="1050"/>
      <c r="U181" s="1041" t="s">
        <v>255</v>
      </c>
      <c r="V181" s="1042"/>
      <c r="W181" s="1042"/>
      <c r="X181" s="989" t="str">
        <f>IF($X$79=0,"",$X$79)</f>
        <v/>
      </c>
      <c r="Y181" s="989"/>
      <c r="Z181" s="989"/>
      <c r="AA181" s="989"/>
      <c r="AB181" s="989"/>
      <c r="AC181" s="989"/>
      <c r="AD181" s="989"/>
      <c r="AE181" s="989"/>
      <c r="AF181" s="989"/>
      <c r="AG181" s="989"/>
      <c r="AH181" s="989"/>
      <c r="AI181" s="989"/>
      <c r="AJ181" s="989"/>
      <c r="AK181" s="989"/>
      <c r="AL181" s="989"/>
      <c r="AM181" s="1034"/>
      <c r="AN181" s="1021" t="str">
        <f>IF($AN$79=0,"",$AN$79)</f>
        <v/>
      </c>
      <c r="AO181" s="985"/>
      <c r="AP181" s="985"/>
      <c r="AQ181" s="985"/>
      <c r="AR181" s="985"/>
      <c r="AS181" s="985"/>
      <c r="AT181" s="985"/>
      <c r="AU181" s="985"/>
      <c r="AV181" s="985"/>
      <c r="AW181" s="985"/>
      <c r="AX181" s="985"/>
      <c r="AY181" s="985"/>
      <c r="AZ181" s="985"/>
      <c r="BA181" s="985"/>
      <c r="BB181" s="985"/>
      <c r="BC181" s="985"/>
      <c r="BD181" s="985"/>
      <c r="BE181" s="985"/>
      <c r="BF181" s="1003"/>
      <c r="BG181" s="1021" t="str">
        <f>IF($BG$79=0,"",$BG$79)</f>
        <v/>
      </c>
      <c r="BH181" s="985"/>
      <c r="BI181" s="985"/>
      <c r="BJ181" s="985"/>
      <c r="BK181" s="985"/>
      <c r="BL181" s="985"/>
      <c r="BM181" s="985"/>
      <c r="BN181" s="985"/>
      <c r="BO181" s="1003"/>
      <c r="BP181" s="1021" t="str">
        <f>IF($BP$79=0,"",$BP$79)</f>
        <v/>
      </c>
      <c r="BQ181" s="985"/>
      <c r="BR181" s="985" t="s">
        <v>168</v>
      </c>
      <c r="BS181" s="985"/>
      <c r="BT181" s="985" t="s">
        <v>245</v>
      </c>
      <c r="BU181" s="985" t="str">
        <f>IF($BU$79=0,"",$BU$79)</f>
        <v/>
      </c>
      <c r="BV181" s="985"/>
      <c r="BW181" s="985" t="s">
        <v>169</v>
      </c>
      <c r="BX181" s="986"/>
      <c r="BY181" s="14"/>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row>
    <row r="182" spans="1:138" ht="7.5" customHeight="1" x14ac:dyDescent="0.15">
      <c r="A182" s="10"/>
      <c r="B182" s="10"/>
      <c r="C182" s="10"/>
      <c r="D182" s="10"/>
      <c r="E182" s="10"/>
      <c r="F182" s="10"/>
      <c r="G182" s="10"/>
      <c r="H182" s="10"/>
      <c r="I182" s="13"/>
      <c r="J182" s="1088"/>
      <c r="K182" s="1049"/>
      <c r="L182" s="1049"/>
      <c r="M182" s="1049"/>
      <c r="N182" s="1049"/>
      <c r="O182" s="1049"/>
      <c r="P182" s="1049"/>
      <c r="Q182" s="1049"/>
      <c r="R182" s="1049"/>
      <c r="S182" s="1049"/>
      <c r="T182" s="1050"/>
      <c r="U182" s="1043"/>
      <c r="V182" s="1044"/>
      <c r="W182" s="1044"/>
      <c r="X182" s="990"/>
      <c r="Y182" s="990"/>
      <c r="Z182" s="990"/>
      <c r="AA182" s="990"/>
      <c r="AB182" s="990"/>
      <c r="AC182" s="990"/>
      <c r="AD182" s="990"/>
      <c r="AE182" s="990"/>
      <c r="AF182" s="990"/>
      <c r="AG182" s="990"/>
      <c r="AH182" s="990"/>
      <c r="AI182" s="990"/>
      <c r="AJ182" s="990"/>
      <c r="AK182" s="990"/>
      <c r="AL182" s="990"/>
      <c r="AM182" s="1020"/>
      <c r="AN182" s="1024"/>
      <c r="AO182" s="987"/>
      <c r="AP182" s="987"/>
      <c r="AQ182" s="987"/>
      <c r="AR182" s="987"/>
      <c r="AS182" s="987"/>
      <c r="AT182" s="987"/>
      <c r="AU182" s="987"/>
      <c r="AV182" s="987"/>
      <c r="AW182" s="987"/>
      <c r="AX182" s="987"/>
      <c r="AY182" s="987"/>
      <c r="AZ182" s="987"/>
      <c r="BA182" s="987"/>
      <c r="BB182" s="987"/>
      <c r="BC182" s="987"/>
      <c r="BD182" s="987"/>
      <c r="BE182" s="987"/>
      <c r="BF182" s="1025"/>
      <c r="BG182" s="1024"/>
      <c r="BH182" s="987"/>
      <c r="BI182" s="987"/>
      <c r="BJ182" s="987"/>
      <c r="BK182" s="987"/>
      <c r="BL182" s="987"/>
      <c r="BM182" s="987"/>
      <c r="BN182" s="987"/>
      <c r="BO182" s="1025"/>
      <c r="BP182" s="1024"/>
      <c r="BQ182" s="987"/>
      <c r="BR182" s="987"/>
      <c r="BS182" s="987"/>
      <c r="BT182" s="987"/>
      <c r="BU182" s="987"/>
      <c r="BV182" s="987"/>
      <c r="BW182" s="987"/>
      <c r="BX182" s="988"/>
      <c r="BY182" s="14"/>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row>
    <row r="183" spans="1:138" ht="7.5" customHeight="1" x14ac:dyDescent="0.15">
      <c r="A183" s="10"/>
      <c r="B183" s="10"/>
      <c r="C183" s="10"/>
      <c r="D183" s="10"/>
      <c r="E183" s="10"/>
      <c r="F183" s="10"/>
      <c r="G183" s="10"/>
      <c r="H183" s="10"/>
      <c r="I183" s="13"/>
      <c r="J183" s="1035" t="s">
        <v>322</v>
      </c>
      <c r="K183" s="993"/>
      <c r="L183" s="993" t="str">
        <f>IF($L$81=0,"",$L$81)</f>
        <v/>
      </c>
      <c r="M183" s="993"/>
      <c r="N183" s="993"/>
      <c r="O183" s="993"/>
      <c r="P183" s="993"/>
      <c r="Q183" s="993"/>
      <c r="R183" s="993"/>
      <c r="S183" s="993" t="s">
        <v>323</v>
      </c>
      <c r="T183" s="1018"/>
      <c r="U183" s="1041" t="s">
        <v>250</v>
      </c>
      <c r="V183" s="1042"/>
      <c r="W183" s="1042"/>
      <c r="X183" s="989" t="str">
        <f>IF($X$81=0,"",$X$81)</f>
        <v/>
      </c>
      <c r="Y183" s="989"/>
      <c r="Z183" s="989"/>
      <c r="AA183" s="989"/>
      <c r="AB183" s="989"/>
      <c r="AC183" s="989"/>
      <c r="AD183" s="989"/>
      <c r="AE183" s="989"/>
      <c r="AF183" s="989"/>
      <c r="AG183" s="989"/>
      <c r="AH183" s="989"/>
      <c r="AI183" s="989"/>
      <c r="AJ183" s="989"/>
      <c r="AK183" s="989"/>
      <c r="AL183" s="989"/>
      <c r="AM183" s="1034"/>
      <c r="AN183" s="1021" t="str">
        <f>IF($AN$81=0,"",$AN$81)</f>
        <v/>
      </c>
      <c r="AO183" s="985"/>
      <c r="AP183" s="985"/>
      <c r="AQ183" s="985"/>
      <c r="AR183" s="985"/>
      <c r="AS183" s="985"/>
      <c r="AT183" s="985"/>
      <c r="AU183" s="985"/>
      <c r="AV183" s="985"/>
      <c r="AW183" s="985"/>
      <c r="AX183" s="985"/>
      <c r="AY183" s="985"/>
      <c r="AZ183" s="985"/>
      <c r="BA183" s="985"/>
      <c r="BB183" s="985"/>
      <c r="BC183" s="985"/>
      <c r="BD183" s="985"/>
      <c r="BE183" s="985"/>
      <c r="BF183" s="1003"/>
      <c r="BG183" s="1021" t="str">
        <f>IF($BG$81=0,"",$BG$81)</f>
        <v/>
      </c>
      <c r="BH183" s="985"/>
      <c r="BI183" s="985"/>
      <c r="BJ183" s="985"/>
      <c r="BK183" s="985"/>
      <c r="BL183" s="985"/>
      <c r="BM183" s="985"/>
      <c r="BN183" s="985"/>
      <c r="BO183" s="1003"/>
      <c r="BP183" s="1021" t="str">
        <f>IF($BP$81=0,"",$BP$81)</f>
        <v/>
      </c>
      <c r="BQ183" s="985"/>
      <c r="BR183" s="985" t="s">
        <v>168</v>
      </c>
      <c r="BS183" s="985"/>
      <c r="BT183" s="985" t="s">
        <v>245</v>
      </c>
      <c r="BU183" s="985" t="str">
        <f>IF($BU$81=0,"",$BU$81)</f>
        <v/>
      </c>
      <c r="BV183" s="985"/>
      <c r="BW183" s="985" t="s">
        <v>169</v>
      </c>
      <c r="BX183" s="986"/>
      <c r="BY183" s="14"/>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row>
    <row r="184" spans="1:138" ht="7.5" customHeight="1" x14ac:dyDescent="0.15">
      <c r="A184" s="10"/>
      <c r="B184" s="10"/>
      <c r="C184" s="10"/>
      <c r="D184" s="10"/>
      <c r="E184" s="10"/>
      <c r="F184" s="10"/>
      <c r="G184" s="10"/>
      <c r="H184" s="10"/>
      <c r="I184" s="13"/>
      <c r="J184" s="1036"/>
      <c r="K184" s="990"/>
      <c r="L184" s="990"/>
      <c r="M184" s="990"/>
      <c r="N184" s="990"/>
      <c r="O184" s="990"/>
      <c r="P184" s="990"/>
      <c r="Q184" s="990"/>
      <c r="R184" s="990"/>
      <c r="S184" s="990"/>
      <c r="T184" s="1020"/>
      <c r="U184" s="1043"/>
      <c r="V184" s="1044"/>
      <c r="W184" s="1044"/>
      <c r="X184" s="990"/>
      <c r="Y184" s="990"/>
      <c r="Z184" s="990"/>
      <c r="AA184" s="990"/>
      <c r="AB184" s="990"/>
      <c r="AC184" s="990"/>
      <c r="AD184" s="990"/>
      <c r="AE184" s="990"/>
      <c r="AF184" s="990"/>
      <c r="AG184" s="990"/>
      <c r="AH184" s="990"/>
      <c r="AI184" s="990"/>
      <c r="AJ184" s="990"/>
      <c r="AK184" s="990"/>
      <c r="AL184" s="990"/>
      <c r="AM184" s="1020"/>
      <c r="AN184" s="1024"/>
      <c r="AO184" s="987"/>
      <c r="AP184" s="987"/>
      <c r="AQ184" s="987"/>
      <c r="AR184" s="987"/>
      <c r="AS184" s="987"/>
      <c r="AT184" s="987"/>
      <c r="AU184" s="987"/>
      <c r="AV184" s="987"/>
      <c r="AW184" s="987"/>
      <c r="AX184" s="987"/>
      <c r="AY184" s="987"/>
      <c r="AZ184" s="987"/>
      <c r="BA184" s="987"/>
      <c r="BB184" s="987"/>
      <c r="BC184" s="987"/>
      <c r="BD184" s="987"/>
      <c r="BE184" s="987"/>
      <c r="BF184" s="1025"/>
      <c r="BG184" s="1024"/>
      <c r="BH184" s="987"/>
      <c r="BI184" s="987"/>
      <c r="BJ184" s="987"/>
      <c r="BK184" s="987"/>
      <c r="BL184" s="987"/>
      <c r="BM184" s="987"/>
      <c r="BN184" s="987"/>
      <c r="BO184" s="1025"/>
      <c r="BP184" s="1024"/>
      <c r="BQ184" s="987"/>
      <c r="BR184" s="987"/>
      <c r="BS184" s="987"/>
      <c r="BT184" s="987"/>
      <c r="BU184" s="987"/>
      <c r="BV184" s="987"/>
      <c r="BW184" s="987"/>
      <c r="BX184" s="988"/>
      <c r="BY184" s="14"/>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row>
    <row r="185" spans="1:138" ht="7.5" customHeight="1" x14ac:dyDescent="0.15">
      <c r="A185" s="10"/>
      <c r="B185" s="10"/>
      <c r="C185" s="10"/>
      <c r="D185" s="10"/>
      <c r="E185" s="10"/>
      <c r="F185" s="10"/>
      <c r="G185" s="10"/>
      <c r="H185" s="10"/>
      <c r="I185" s="13"/>
      <c r="J185" s="1093" t="s">
        <v>129</v>
      </c>
      <c r="K185" s="1094"/>
      <c r="L185" s="1094"/>
      <c r="M185" s="1094"/>
      <c r="N185" s="1094"/>
      <c r="O185" s="1094"/>
      <c r="P185" s="1094"/>
      <c r="Q185" s="1094"/>
      <c r="R185" s="1094"/>
      <c r="S185" s="1094"/>
      <c r="T185" s="1094"/>
      <c r="U185" s="991" t="s">
        <v>130</v>
      </c>
      <c r="V185" s="989"/>
      <c r="W185" s="989"/>
      <c r="X185" s="989"/>
      <c r="Y185" s="989"/>
      <c r="Z185" s="989"/>
      <c r="AA185" s="989"/>
      <c r="AB185" s="989"/>
      <c r="AC185" s="1034"/>
      <c r="AD185" s="1046" t="s">
        <v>131</v>
      </c>
      <c r="AE185" s="1046"/>
      <c r="AF185" s="1046"/>
      <c r="AG185" s="1046"/>
      <c r="AH185" s="1046"/>
      <c r="AI185" s="1046"/>
      <c r="AJ185" s="1046"/>
      <c r="AK185" s="1046"/>
      <c r="AL185" s="1046"/>
      <c r="AM185" s="1047"/>
      <c r="AN185" s="1138" t="s">
        <v>132</v>
      </c>
      <c r="AO185" s="1138"/>
      <c r="AP185" s="1138"/>
      <c r="AQ185" s="1138"/>
      <c r="AR185" s="1138"/>
      <c r="AS185" s="1138"/>
      <c r="AT185" s="1138"/>
      <c r="AU185" s="1138"/>
      <c r="AV185" s="1138"/>
      <c r="AW185" s="994" t="s">
        <v>104</v>
      </c>
      <c r="AX185" s="994"/>
      <c r="AY185" s="994"/>
      <c r="AZ185" s="1039"/>
      <c r="BA185" s="995" t="str">
        <f>IF($BA$83=0,"",$BA$83)</f>
        <v/>
      </c>
      <c r="BB185" s="996"/>
      <c r="BC185" s="996"/>
      <c r="BD185" s="996"/>
      <c r="BE185" s="996"/>
      <c r="BF185" s="996"/>
      <c r="BG185" s="996"/>
      <c r="BH185" s="996"/>
      <c r="BI185" s="996"/>
      <c r="BJ185" s="996"/>
      <c r="BK185" s="996"/>
      <c r="BL185" s="996"/>
      <c r="BM185" s="996"/>
      <c r="BN185" s="996"/>
      <c r="BO185" s="996"/>
      <c r="BP185" s="996"/>
      <c r="BQ185" s="996"/>
      <c r="BR185" s="996"/>
      <c r="BS185" s="996"/>
      <c r="BT185" s="996"/>
      <c r="BU185" s="996"/>
      <c r="BV185" s="996"/>
      <c r="BW185" s="996"/>
      <c r="BX185" s="1028"/>
      <c r="BY185" s="14"/>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row>
    <row r="186" spans="1:138" ht="7.5" customHeight="1" x14ac:dyDescent="0.15">
      <c r="A186" s="10"/>
      <c r="B186" s="10"/>
      <c r="C186" s="10"/>
      <c r="D186" s="10"/>
      <c r="E186" s="10"/>
      <c r="F186" s="10"/>
      <c r="G186" s="10"/>
      <c r="H186" s="10"/>
      <c r="I186" s="13"/>
      <c r="J186" s="1093"/>
      <c r="K186" s="1094"/>
      <c r="L186" s="1094"/>
      <c r="M186" s="1094"/>
      <c r="N186" s="1094"/>
      <c r="O186" s="1094"/>
      <c r="P186" s="1094"/>
      <c r="Q186" s="1094"/>
      <c r="R186" s="1094"/>
      <c r="S186" s="1094"/>
      <c r="T186" s="1094"/>
      <c r="U186" s="992"/>
      <c r="V186" s="993"/>
      <c r="W186" s="993"/>
      <c r="X186" s="993"/>
      <c r="Y186" s="993"/>
      <c r="Z186" s="993"/>
      <c r="AA186" s="993"/>
      <c r="AB186" s="993"/>
      <c r="AC186" s="1018"/>
      <c r="AD186" s="1049"/>
      <c r="AE186" s="1049"/>
      <c r="AF186" s="1049"/>
      <c r="AG186" s="1049"/>
      <c r="AH186" s="1049"/>
      <c r="AI186" s="1049"/>
      <c r="AJ186" s="1049"/>
      <c r="AK186" s="1049"/>
      <c r="AL186" s="1049"/>
      <c r="AM186" s="1050"/>
      <c r="AN186" s="1138"/>
      <c r="AO186" s="1138"/>
      <c r="AP186" s="1138"/>
      <c r="AQ186" s="1138"/>
      <c r="AR186" s="1138"/>
      <c r="AS186" s="1138"/>
      <c r="AT186" s="1138"/>
      <c r="AU186" s="1138"/>
      <c r="AV186" s="1138"/>
      <c r="AW186" s="1040"/>
      <c r="AX186" s="1040"/>
      <c r="AY186" s="1040"/>
      <c r="AZ186" s="991"/>
      <c r="BA186" s="1014"/>
      <c r="BB186" s="1136"/>
      <c r="BC186" s="1136"/>
      <c r="BD186" s="1136"/>
      <c r="BE186" s="1136"/>
      <c r="BF186" s="1136"/>
      <c r="BG186" s="1136"/>
      <c r="BH186" s="1136"/>
      <c r="BI186" s="1136"/>
      <c r="BJ186" s="1136"/>
      <c r="BK186" s="1136"/>
      <c r="BL186" s="1136"/>
      <c r="BM186" s="1136"/>
      <c r="BN186" s="1136"/>
      <c r="BO186" s="1136"/>
      <c r="BP186" s="1136"/>
      <c r="BQ186" s="1136"/>
      <c r="BR186" s="1136"/>
      <c r="BS186" s="1136"/>
      <c r="BT186" s="1136"/>
      <c r="BU186" s="1136"/>
      <c r="BV186" s="1136"/>
      <c r="BW186" s="1136"/>
      <c r="BX186" s="1137"/>
      <c r="BY186" s="14"/>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row>
    <row r="187" spans="1:138" ht="7.5" customHeight="1" x14ac:dyDescent="0.15">
      <c r="A187" s="10"/>
      <c r="B187" s="10"/>
      <c r="C187" s="10"/>
      <c r="D187" s="10"/>
      <c r="E187" s="10"/>
      <c r="F187" s="10"/>
      <c r="G187" s="10"/>
      <c r="H187" s="10"/>
      <c r="I187" s="13"/>
      <c r="J187" s="1093"/>
      <c r="K187" s="1094"/>
      <c r="L187" s="1094"/>
      <c r="M187" s="1094"/>
      <c r="N187" s="1094"/>
      <c r="O187" s="1094"/>
      <c r="P187" s="1094"/>
      <c r="Q187" s="1094"/>
      <c r="R187" s="1094"/>
      <c r="S187" s="1094"/>
      <c r="T187" s="1094"/>
      <c r="U187" s="992"/>
      <c r="V187" s="993"/>
      <c r="W187" s="993"/>
      <c r="X187" s="993"/>
      <c r="Y187" s="993"/>
      <c r="Z187" s="993"/>
      <c r="AA187" s="993"/>
      <c r="AB187" s="993"/>
      <c r="AC187" s="1018"/>
      <c r="AD187" s="1049"/>
      <c r="AE187" s="1049"/>
      <c r="AF187" s="1049"/>
      <c r="AG187" s="1049"/>
      <c r="AH187" s="1049"/>
      <c r="AI187" s="1049"/>
      <c r="AJ187" s="1049"/>
      <c r="AK187" s="1049"/>
      <c r="AL187" s="1049"/>
      <c r="AM187" s="1050"/>
      <c r="AN187" s="1138"/>
      <c r="AO187" s="1138"/>
      <c r="AP187" s="1138"/>
      <c r="AQ187" s="1138"/>
      <c r="AR187" s="1138"/>
      <c r="AS187" s="1138"/>
      <c r="AT187" s="1138"/>
      <c r="AU187" s="1138"/>
      <c r="AV187" s="1138"/>
      <c r="AW187" s="1123" t="s">
        <v>133</v>
      </c>
      <c r="AX187" s="1123"/>
      <c r="AY187" s="1123"/>
      <c r="AZ187" s="1086"/>
      <c r="BA187" s="1133" t="str">
        <f>IF($BA$85=0,"",$BA$85)</f>
        <v/>
      </c>
      <c r="BB187" s="1134"/>
      <c r="BC187" s="1134"/>
      <c r="BD187" s="1134"/>
      <c r="BE187" s="1134"/>
      <c r="BF187" s="1134"/>
      <c r="BG187" s="1134"/>
      <c r="BH187" s="1134"/>
      <c r="BI187" s="1134"/>
      <c r="BJ187" s="1134"/>
      <c r="BK187" s="1134"/>
      <c r="BL187" s="1134"/>
      <c r="BM187" s="1134"/>
      <c r="BN187" s="1134"/>
      <c r="BO187" s="1134"/>
      <c r="BP187" s="1134"/>
      <c r="BQ187" s="1134"/>
      <c r="BR187" s="1134"/>
      <c r="BS187" s="1134"/>
      <c r="BT187" s="1134"/>
      <c r="BU187" s="1134"/>
      <c r="BV187" s="1134"/>
      <c r="BW187" s="1134"/>
      <c r="BX187" s="1135"/>
      <c r="BY187" s="14"/>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row>
    <row r="188" spans="1:138" ht="7.5" customHeight="1" x14ac:dyDescent="0.15">
      <c r="A188" s="10"/>
      <c r="B188" s="10"/>
      <c r="C188" s="10"/>
      <c r="D188" s="10"/>
      <c r="E188" s="10"/>
      <c r="F188" s="10"/>
      <c r="G188" s="10"/>
      <c r="H188" s="10"/>
      <c r="I188" s="13"/>
      <c r="J188" s="1093"/>
      <c r="K188" s="1094"/>
      <c r="L188" s="1094"/>
      <c r="M188" s="1094"/>
      <c r="N188" s="1094"/>
      <c r="O188" s="1094"/>
      <c r="P188" s="1094"/>
      <c r="Q188" s="1094"/>
      <c r="R188" s="1094"/>
      <c r="S188" s="1094"/>
      <c r="T188" s="1094"/>
      <c r="U188" s="1086"/>
      <c r="V188" s="990"/>
      <c r="W188" s="990"/>
      <c r="X188" s="990"/>
      <c r="Y188" s="990"/>
      <c r="Z188" s="990"/>
      <c r="AA188" s="990"/>
      <c r="AB188" s="990"/>
      <c r="AC188" s="1020"/>
      <c r="AD188" s="1052"/>
      <c r="AE188" s="1052"/>
      <c r="AF188" s="1052"/>
      <c r="AG188" s="1052"/>
      <c r="AH188" s="1052"/>
      <c r="AI188" s="1052"/>
      <c r="AJ188" s="1052"/>
      <c r="AK188" s="1052"/>
      <c r="AL188" s="1052"/>
      <c r="AM188" s="1053"/>
      <c r="AN188" s="1138"/>
      <c r="AO188" s="1138"/>
      <c r="AP188" s="1138"/>
      <c r="AQ188" s="1138"/>
      <c r="AR188" s="1138"/>
      <c r="AS188" s="1138"/>
      <c r="AT188" s="1138"/>
      <c r="AU188" s="1138"/>
      <c r="AV188" s="1138"/>
      <c r="AW188" s="994"/>
      <c r="AX188" s="994"/>
      <c r="AY188" s="994"/>
      <c r="AZ188" s="1039"/>
      <c r="BA188" s="1014"/>
      <c r="BB188" s="1136"/>
      <c r="BC188" s="1136"/>
      <c r="BD188" s="1136"/>
      <c r="BE188" s="1136"/>
      <c r="BF188" s="1136"/>
      <c r="BG188" s="1136"/>
      <c r="BH188" s="1136"/>
      <c r="BI188" s="1136"/>
      <c r="BJ188" s="1136"/>
      <c r="BK188" s="1136"/>
      <c r="BL188" s="1136"/>
      <c r="BM188" s="1136"/>
      <c r="BN188" s="1136"/>
      <c r="BO188" s="1136"/>
      <c r="BP188" s="1136"/>
      <c r="BQ188" s="1136"/>
      <c r="BR188" s="1136"/>
      <c r="BS188" s="1136"/>
      <c r="BT188" s="1136"/>
      <c r="BU188" s="1136"/>
      <c r="BV188" s="1136"/>
      <c r="BW188" s="1136"/>
      <c r="BX188" s="1137"/>
      <c r="BY188" s="14"/>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row>
    <row r="189" spans="1:138" ht="7.5" customHeight="1" x14ac:dyDescent="0.15">
      <c r="A189" s="10"/>
      <c r="B189" s="10"/>
      <c r="C189" s="10"/>
      <c r="D189" s="10"/>
      <c r="E189" s="10"/>
      <c r="F189" s="10"/>
      <c r="G189" s="10"/>
      <c r="H189" s="10"/>
      <c r="I189" s="13"/>
      <c r="J189" s="1093"/>
      <c r="K189" s="1094"/>
      <c r="L189" s="1094"/>
      <c r="M189" s="1094"/>
      <c r="N189" s="1094"/>
      <c r="O189" s="1094"/>
      <c r="P189" s="1094"/>
      <c r="Q189" s="1094"/>
      <c r="R189" s="1094"/>
      <c r="S189" s="1094"/>
      <c r="T189" s="1094"/>
      <c r="U189" s="991" t="str">
        <f>IF($U$87=0,"",$U$87)</f>
        <v/>
      </c>
      <c r="V189" s="989"/>
      <c r="W189" s="989" t="s">
        <v>185</v>
      </c>
      <c r="X189" s="989"/>
      <c r="Y189" s="989" t="s">
        <v>252</v>
      </c>
      <c r="Z189" s="989" t="str">
        <f>IF($Z$87=0,"",$Z$87)</f>
        <v/>
      </c>
      <c r="AA189" s="989"/>
      <c r="AB189" s="989" t="s">
        <v>169</v>
      </c>
      <c r="AC189" s="1034"/>
      <c r="AD189" s="1124" t="str">
        <f>IF($AD$87=0,"",$AD$87)</f>
        <v/>
      </c>
      <c r="AE189" s="1125"/>
      <c r="AF189" s="1125"/>
      <c r="AG189" s="1125"/>
      <c r="AH189" s="1125"/>
      <c r="AI189" s="1125"/>
      <c r="AJ189" s="1125"/>
      <c r="AK189" s="1125"/>
      <c r="AL189" s="1125"/>
      <c r="AM189" s="1126"/>
      <c r="AN189" s="1096" t="s">
        <v>134</v>
      </c>
      <c r="AO189" s="1096"/>
      <c r="AP189" s="1096"/>
      <c r="AQ189" s="1096"/>
      <c r="AR189" s="1096"/>
      <c r="AS189" s="1096"/>
      <c r="AT189" s="1096"/>
      <c r="AU189" s="1096"/>
      <c r="AV189" s="1096"/>
      <c r="AW189" s="1096"/>
      <c r="AX189" s="1096"/>
      <c r="AY189" s="1096"/>
      <c r="AZ189" s="1096"/>
      <c r="BA189" s="1096"/>
      <c r="BB189" s="1007" t="str">
        <f>IF($BB$87=0,"",$BB$87)</f>
        <v>令和　　　年　　　月　　　日</v>
      </c>
      <c r="BC189" s="1008"/>
      <c r="BD189" s="1008"/>
      <c r="BE189" s="1008"/>
      <c r="BF189" s="1008"/>
      <c r="BG189" s="1008"/>
      <c r="BH189" s="1008"/>
      <c r="BI189" s="1008"/>
      <c r="BJ189" s="1008"/>
      <c r="BK189" s="1008"/>
      <c r="BL189" s="1008"/>
      <c r="BM189" s="1008"/>
      <c r="BN189" s="1008"/>
      <c r="BO189" s="1008"/>
      <c r="BP189" s="1008"/>
      <c r="BQ189" s="1008"/>
      <c r="BR189" s="1008"/>
      <c r="BS189" s="1008"/>
      <c r="BT189" s="1008"/>
      <c r="BU189" s="1008"/>
      <c r="BV189" s="1008"/>
      <c r="BW189" s="1008"/>
      <c r="BX189" s="1102"/>
      <c r="BY189" s="14"/>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0"/>
      <c r="EH189" s="10"/>
    </row>
    <row r="190" spans="1:138" ht="7.5" customHeight="1" x14ac:dyDescent="0.15">
      <c r="A190" s="10"/>
      <c r="B190" s="10"/>
      <c r="C190" s="10"/>
      <c r="D190" s="10"/>
      <c r="E190" s="10"/>
      <c r="F190" s="10"/>
      <c r="G190" s="10"/>
      <c r="H190" s="10"/>
      <c r="I190" s="13"/>
      <c r="J190" s="1093"/>
      <c r="K190" s="1094"/>
      <c r="L190" s="1094"/>
      <c r="M190" s="1094"/>
      <c r="N190" s="1094"/>
      <c r="O190" s="1094"/>
      <c r="P190" s="1094"/>
      <c r="Q190" s="1094"/>
      <c r="R190" s="1094"/>
      <c r="S190" s="1094"/>
      <c r="T190" s="1094"/>
      <c r="U190" s="992"/>
      <c r="V190" s="993"/>
      <c r="W190" s="993"/>
      <c r="X190" s="993"/>
      <c r="Y190" s="993"/>
      <c r="Z190" s="993"/>
      <c r="AA190" s="993"/>
      <c r="AB190" s="993"/>
      <c r="AC190" s="1018"/>
      <c r="AD190" s="1127"/>
      <c r="AE190" s="1128"/>
      <c r="AF190" s="1128"/>
      <c r="AG190" s="1128"/>
      <c r="AH190" s="1128"/>
      <c r="AI190" s="1128"/>
      <c r="AJ190" s="1128"/>
      <c r="AK190" s="1128"/>
      <c r="AL190" s="1128"/>
      <c r="AM190" s="1129"/>
      <c r="AN190" s="1096"/>
      <c r="AO190" s="1096"/>
      <c r="AP190" s="1096"/>
      <c r="AQ190" s="1096"/>
      <c r="AR190" s="1096"/>
      <c r="AS190" s="1096"/>
      <c r="AT190" s="1096"/>
      <c r="AU190" s="1096"/>
      <c r="AV190" s="1096"/>
      <c r="AW190" s="1096"/>
      <c r="AX190" s="1096"/>
      <c r="AY190" s="1096"/>
      <c r="AZ190" s="1096"/>
      <c r="BA190" s="1096"/>
      <c r="BB190" s="1103"/>
      <c r="BC190" s="1104"/>
      <c r="BD190" s="1104"/>
      <c r="BE190" s="1104"/>
      <c r="BF190" s="1104"/>
      <c r="BG190" s="1104"/>
      <c r="BH190" s="1104"/>
      <c r="BI190" s="1104"/>
      <c r="BJ190" s="1104"/>
      <c r="BK190" s="1104"/>
      <c r="BL190" s="1104"/>
      <c r="BM190" s="1104"/>
      <c r="BN190" s="1104"/>
      <c r="BO190" s="1104"/>
      <c r="BP190" s="1104"/>
      <c r="BQ190" s="1104"/>
      <c r="BR190" s="1104"/>
      <c r="BS190" s="1104"/>
      <c r="BT190" s="1104"/>
      <c r="BU190" s="1104"/>
      <c r="BV190" s="1104"/>
      <c r="BW190" s="1104"/>
      <c r="BX190" s="1105"/>
      <c r="BY190" s="14"/>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0"/>
      <c r="EH190" s="10"/>
    </row>
    <row r="191" spans="1:138" ht="7.5" customHeight="1" x14ac:dyDescent="0.15">
      <c r="A191" s="10"/>
      <c r="B191" s="10"/>
      <c r="C191" s="10"/>
      <c r="D191" s="10"/>
      <c r="E191" s="10"/>
      <c r="F191" s="10"/>
      <c r="G191" s="10"/>
      <c r="H191" s="10"/>
      <c r="I191" s="13"/>
      <c r="J191" s="1093"/>
      <c r="K191" s="1094"/>
      <c r="L191" s="1094"/>
      <c r="M191" s="1094"/>
      <c r="N191" s="1094"/>
      <c r="O191" s="1094"/>
      <c r="P191" s="1094"/>
      <c r="Q191" s="1094"/>
      <c r="R191" s="1094"/>
      <c r="S191" s="1094"/>
      <c r="T191" s="1094"/>
      <c r="U191" s="1086"/>
      <c r="V191" s="990"/>
      <c r="W191" s="990"/>
      <c r="X191" s="990"/>
      <c r="Y191" s="990"/>
      <c r="Z191" s="990"/>
      <c r="AA191" s="990"/>
      <c r="AB191" s="990"/>
      <c r="AC191" s="1020"/>
      <c r="AD191" s="1130"/>
      <c r="AE191" s="1131"/>
      <c r="AF191" s="1131"/>
      <c r="AG191" s="1131"/>
      <c r="AH191" s="1131"/>
      <c r="AI191" s="1131"/>
      <c r="AJ191" s="1131"/>
      <c r="AK191" s="1131"/>
      <c r="AL191" s="1131"/>
      <c r="AM191" s="1132"/>
      <c r="AN191" s="1096"/>
      <c r="AO191" s="1096"/>
      <c r="AP191" s="1096"/>
      <c r="AQ191" s="1096"/>
      <c r="AR191" s="1096"/>
      <c r="AS191" s="1096"/>
      <c r="AT191" s="1096"/>
      <c r="AU191" s="1096"/>
      <c r="AV191" s="1096"/>
      <c r="AW191" s="1096"/>
      <c r="AX191" s="1096"/>
      <c r="AY191" s="1096"/>
      <c r="AZ191" s="1096"/>
      <c r="BA191" s="1096"/>
      <c r="BB191" s="1106"/>
      <c r="BC191" s="1055"/>
      <c r="BD191" s="1055"/>
      <c r="BE191" s="1055"/>
      <c r="BF191" s="1055"/>
      <c r="BG191" s="1055"/>
      <c r="BH191" s="1055"/>
      <c r="BI191" s="1055"/>
      <c r="BJ191" s="1055"/>
      <c r="BK191" s="1055"/>
      <c r="BL191" s="1055"/>
      <c r="BM191" s="1055"/>
      <c r="BN191" s="1055"/>
      <c r="BO191" s="1055"/>
      <c r="BP191" s="1055"/>
      <c r="BQ191" s="1055"/>
      <c r="BR191" s="1055"/>
      <c r="BS191" s="1055"/>
      <c r="BT191" s="1055"/>
      <c r="BU191" s="1055"/>
      <c r="BV191" s="1055"/>
      <c r="BW191" s="1055"/>
      <c r="BX191" s="1107"/>
      <c r="BY191" s="14"/>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0"/>
      <c r="EH191" s="10"/>
    </row>
    <row r="192" spans="1:138" ht="10.5" customHeight="1" x14ac:dyDescent="0.15">
      <c r="A192" s="10"/>
      <c r="B192" s="10"/>
      <c r="C192" s="10"/>
      <c r="D192" s="10"/>
      <c r="E192" s="10"/>
      <c r="F192" s="10"/>
      <c r="G192" s="10"/>
      <c r="H192" s="10"/>
      <c r="I192" s="13"/>
      <c r="J192" s="1083" t="s">
        <v>135</v>
      </c>
      <c r="K192" s="994"/>
      <c r="L192" s="994"/>
      <c r="M192" s="994"/>
      <c r="N192" s="994"/>
      <c r="O192" s="994"/>
      <c r="P192" s="994"/>
      <c r="Q192" s="994"/>
      <c r="R192" s="994"/>
      <c r="S192" s="994"/>
      <c r="T192" s="994"/>
      <c r="U192" s="1037" t="s">
        <v>403</v>
      </c>
      <c r="V192" s="1037"/>
      <c r="W192" s="1037"/>
      <c r="X192" s="1037"/>
      <c r="Y192" s="1037"/>
      <c r="Z192" s="1037"/>
      <c r="AA192" s="1037"/>
      <c r="AB192" s="1037"/>
      <c r="AC192" s="1037"/>
      <c r="AD192" s="1037"/>
      <c r="AE192" s="1037"/>
      <c r="AF192" s="1037"/>
      <c r="AG192" s="1037"/>
      <c r="AH192" s="1037"/>
      <c r="AI192" s="1037"/>
      <c r="AJ192" s="1037"/>
      <c r="AK192" s="1037"/>
      <c r="AL192" s="1037"/>
      <c r="AM192" s="1037"/>
      <c r="AN192" s="1037"/>
      <c r="AO192" s="1037"/>
      <c r="AP192" s="1037"/>
      <c r="AQ192" s="1037"/>
      <c r="AR192" s="1037"/>
      <c r="AS192" s="1037"/>
      <c r="AT192" s="1037"/>
      <c r="AU192" s="1037"/>
      <c r="AV192" s="1037"/>
      <c r="AW192" s="1037"/>
      <c r="AX192" s="1037"/>
      <c r="AY192" s="1037"/>
      <c r="AZ192" s="1037"/>
      <c r="BA192" s="1037"/>
      <c r="BB192" s="1037"/>
      <c r="BC192" s="1037"/>
      <c r="BD192" s="1037"/>
      <c r="BE192" s="1037"/>
      <c r="BF192" s="1037"/>
      <c r="BG192" s="1037"/>
      <c r="BH192" s="1037"/>
      <c r="BI192" s="1037"/>
      <c r="BJ192" s="1037"/>
      <c r="BK192" s="1037"/>
      <c r="BL192" s="1037"/>
      <c r="BM192" s="1037"/>
      <c r="BN192" s="1037"/>
      <c r="BO192" s="1037"/>
      <c r="BP192" s="1037"/>
      <c r="BQ192" s="1037"/>
      <c r="BR192" s="1037"/>
      <c r="BS192" s="1037"/>
      <c r="BT192" s="1037"/>
      <c r="BU192" s="1037"/>
      <c r="BV192" s="1037"/>
      <c r="BW192" s="1037"/>
      <c r="BX192" s="1038"/>
      <c r="BY192" s="14"/>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row>
    <row r="193" spans="1:138" ht="7.5" customHeight="1" x14ac:dyDescent="0.15">
      <c r="A193" s="10"/>
      <c r="B193" s="10"/>
      <c r="C193" s="10"/>
      <c r="D193" s="10"/>
      <c r="E193" s="10"/>
      <c r="F193" s="10"/>
      <c r="G193" s="10"/>
      <c r="H193" s="10"/>
      <c r="I193" s="13"/>
      <c r="J193" s="1083"/>
      <c r="K193" s="994"/>
      <c r="L193" s="994"/>
      <c r="M193" s="994"/>
      <c r="N193" s="994"/>
      <c r="O193" s="994"/>
      <c r="P193" s="994"/>
      <c r="Q193" s="994"/>
      <c r="R193" s="994"/>
      <c r="S193" s="994"/>
      <c r="T193" s="994"/>
      <c r="U193" s="1140" t="str">
        <f>IF($U$91=0,"",$U$91)</f>
        <v/>
      </c>
      <c r="V193" s="1140"/>
      <c r="W193" s="1140"/>
      <c r="X193" s="1140"/>
      <c r="Y193" s="1140"/>
      <c r="Z193" s="1140"/>
      <c r="AA193" s="1140"/>
      <c r="AB193" s="1140"/>
      <c r="AC193" s="1140"/>
      <c r="AD193" s="1140"/>
      <c r="AE193" s="1140"/>
      <c r="AF193" s="1140"/>
      <c r="AG193" s="1140"/>
      <c r="AH193" s="1140"/>
      <c r="AI193" s="1140"/>
      <c r="AJ193" s="1140"/>
      <c r="AK193" s="1140"/>
      <c r="AL193" s="1140"/>
      <c r="AM193" s="1140"/>
      <c r="AN193" s="1140"/>
      <c r="AO193" s="1140"/>
      <c r="AP193" s="1140"/>
      <c r="AQ193" s="1140"/>
      <c r="AR193" s="1140"/>
      <c r="AS193" s="1140"/>
      <c r="AT193" s="1140"/>
      <c r="AU193" s="1140"/>
      <c r="AV193" s="1140"/>
      <c r="AW193" s="1140"/>
      <c r="AX193" s="1140"/>
      <c r="AY193" s="1140"/>
      <c r="AZ193" s="1140"/>
      <c r="BA193" s="1140"/>
      <c r="BB193" s="1140"/>
      <c r="BC193" s="1140"/>
      <c r="BD193" s="1140"/>
      <c r="BE193" s="1140"/>
      <c r="BF193" s="1140"/>
      <c r="BG193" s="1140"/>
      <c r="BH193" s="1140"/>
      <c r="BI193" s="1140"/>
      <c r="BJ193" s="1140"/>
      <c r="BK193" s="1140"/>
      <c r="BL193" s="1140"/>
      <c r="BM193" s="1140"/>
      <c r="BN193" s="1140"/>
      <c r="BO193" s="1140"/>
      <c r="BP193" s="1140"/>
      <c r="BQ193" s="1140"/>
      <c r="BR193" s="1140"/>
      <c r="BS193" s="1140"/>
      <c r="BT193" s="1140"/>
      <c r="BU193" s="1140"/>
      <c r="BV193" s="1140"/>
      <c r="BW193" s="1140"/>
      <c r="BX193" s="1141"/>
      <c r="BY193" s="14"/>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row>
    <row r="194" spans="1:138" ht="7.5" customHeight="1" x14ac:dyDescent="0.15">
      <c r="A194" s="10"/>
      <c r="B194" s="10"/>
      <c r="C194" s="10"/>
      <c r="D194" s="10"/>
      <c r="E194" s="10"/>
      <c r="F194" s="10"/>
      <c r="G194" s="10"/>
      <c r="H194" s="10"/>
      <c r="I194" s="13"/>
      <c r="J194" s="1084"/>
      <c r="K194" s="1085"/>
      <c r="L194" s="1085"/>
      <c r="M194" s="1085"/>
      <c r="N194" s="1085"/>
      <c r="O194" s="1085"/>
      <c r="P194" s="1085"/>
      <c r="Q194" s="1085"/>
      <c r="R194" s="1085"/>
      <c r="S194" s="1085"/>
      <c r="T194" s="1085"/>
      <c r="U194" s="1142"/>
      <c r="V194" s="1142"/>
      <c r="W194" s="1142"/>
      <c r="X194" s="1142"/>
      <c r="Y194" s="1142"/>
      <c r="Z194" s="1142"/>
      <c r="AA194" s="1142"/>
      <c r="AB194" s="1142"/>
      <c r="AC194" s="1142"/>
      <c r="AD194" s="1142"/>
      <c r="AE194" s="1142"/>
      <c r="AF194" s="1142"/>
      <c r="AG194" s="1142"/>
      <c r="AH194" s="1142"/>
      <c r="AI194" s="1142"/>
      <c r="AJ194" s="1142"/>
      <c r="AK194" s="1142"/>
      <c r="AL194" s="1142"/>
      <c r="AM194" s="1142"/>
      <c r="AN194" s="1142"/>
      <c r="AO194" s="1142"/>
      <c r="AP194" s="1142"/>
      <c r="AQ194" s="1142"/>
      <c r="AR194" s="1142"/>
      <c r="AS194" s="1142"/>
      <c r="AT194" s="1142"/>
      <c r="AU194" s="1142"/>
      <c r="AV194" s="1142"/>
      <c r="AW194" s="1142"/>
      <c r="AX194" s="1142"/>
      <c r="AY194" s="1142"/>
      <c r="AZ194" s="1142"/>
      <c r="BA194" s="1142"/>
      <c r="BB194" s="1142"/>
      <c r="BC194" s="1142"/>
      <c r="BD194" s="1142"/>
      <c r="BE194" s="1142"/>
      <c r="BF194" s="1142"/>
      <c r="BG194" s="1142"/>
      <c r="BH194" s="1142"/>
      <c r="BI194" s="1142"/>
      <c r="BJ194" s="1142"/>
      <c r="BK194" s="1142"/>
      <c r="BL194" s="1142"/>
      <c r="BM194" s="1142"/>
      <c r="BN194" s="1142"/>
      <c r="BO194" s="1142"/>
      <c r="BP194" s="1142"/>
      <c r="BQ194" s="1142"/>
      <c r="BR194" s="1142"/>
      <c r="BS194" s="1142"/>
      <c r="BT194" s="1142"/>
      <c r="BU194" s="1142"/>
      <c r="BV194" s="1142"/>
      <c r="BW194" s="1142"/>
      <c r="BX194" s="1143"/>
      <c r="BY194" s="14"/>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row>
    <row r="195" spans="1:138" ht="6.75" customHeight="1" x14ac:dyDescent="0.15">
      <c r="A195" s="10"/>
      <c r="B195" s="10"/>
      <c r="C195" s="10"/>
      <c r="D195" s="10"/>
      <c r="E195" s="10"/>
      <c r="F195" s="10"/>
      <c r="G195" s="10"/>
      <c r="H195" s="10"/>
      <c r="I195" s="13"/>
      <c r="J195" s="1144" t="s">
        <v>257</v>
      </c>
      <c r="K195" s="1145"/>
      <c r="L195" s="1145"/>
      <c r="M195" s="1145"/>
      <c r="N195" s="1145"/>
      <c r="O195" s="1145"/>
      <c r="P195" s="1145"/>
      <c r="Q195" s="1145"/>
      <c r="R195" s="1145"/>
      <c r="S195" s="1145"/>
      <c r="T195" s="1145"/>
      <c r="U195" s="1145"/>
      <c r="V195" s="1145"/>
      <c r="W195" s="1145"/>
      <c r="X195" s="1145"/>
      <c r="Y195" s="1145"/>
      <c r="Z195" s="1145"/>
      <c r="AA195" s="114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1097" t="s">
        <v>380</v>
      </c>
      <c r="BA195" s="1097"/>
      <c r="BB195" s="1097"/>
      <c r="BC195" s="1097"/>
      <c r="BD195" s="1097"/>
      <c r="BE195" s="1097"/>
      <c r="BF195" s="1097"/>
      <c r="BG195" s="1097"/>
      <c r="BH195" s="1097"/>
      <c r="BI195" s="1097"/>
      <c r="BJ195" s="1097"/>
      <c r="BK195" s="1097"/>
      <c r="BL195" s="1097"/>
      <c r="BM195" s="1097"/>
      <c r="BN195" s="1097"/>
      <c r="BO195" s="1097"/>
      <c r="BP195" s="1097"/>
      <c r="BQ195" s="1097"/>
      <c r="BR195" s="1097"/>
      <c r="BS195" s="1097"/>
      <c r="BT195" s="1097"/>
      <c r="BU195" s="1097"/>
      <c r="BV195" s="1097"/>
      <c r="BW195" s="1097"/>
      <c r="BX195" s="1097"/>
      <c r="BY195" s="14"/>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row>
    <row r="196" spans="1:138" ht="6.75" customHeight="1" x14ac:dyDescent="0.15">
      <c r="A196" s="10"/>
      <c r="B196" s="10"/>
      <c r="C196" s="10"/>
      <c r="D196" s="10"/>
      <c r="E196" s="10"/>
      <c r="F196" s="10"/>
      <c r="G196" s="10"/>
      <c r="H196" s="10"/>
      <c r="I196" s="13"/>
      <c r="J196" s="1083"/>
      <c r="K196" s="994"/>
      <c r="L196" s="994"/>
      <c r="M196" s="994"/>
      <c r="N196" s="994"/>
      <c r="O196" s="994"/>
      <c r="P196" s="994"/>
      <c r="Q196" s="994"/>
      <c r="R196" s="994"/>
      <c r="S196" s="994"/>
      <c r="T196" s="994"/>
      <c r="U196" s="994"/>
      <c r="V196" s="994"/>
      <c r="W196" s="994"/>
      <c r="X196" s="994"/>
      <c r="Y196" s="994"/>
      <c r="Z196" s="994"/>
      <c r="AA196" s="1095"/>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1097"/>
      <c r="BA196" s="1097"/>
      <c r="BB196" s="1097"/>
      <c r="BC196" s="1097"/>
      <c r="BD196" s="1097"/>
      <c r="BE196" s="1097"/>
      <c r="BF196" s="1097"/>
      <c r="BG196" s="1097"/>
      <c r="BH196" s="1097"/>
      <c r="BI196" s="1097"/>
      <c r="BJ196" s="1097"/>
      <c r="BK196" s="1097"/>
      <c r="BL196" s="1097"/>
      <c r="BM196" s="1097"/>
      <c r="BN196" s="1097"/>
      <c r="BO196" s="1097"/>
      <c r="BP196" s="1097"/>
      <c r="BQ196" s="1097"/>
      <c r="BR196" s="1097"/>
      <c r="BS196" s="1097"/>
      <c r="BT196" s="1097"/>
      <c r="BU196" s="1097"/>
      <c r="BV196" s="1097"/>
      <c r="BW196" s="1097"/>
      <c r="BX196" s="1097"/>
      <c r="BY196" s="14"/>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row>
    <row r="197" spans="1:138" ht="7.5" customHeight="1" x14ac:dyDescent="0.15">
      <c r="A197" s="10"/>
      <c r="B197" s="10"/>
      <c r="C197" s="10"/>
      <c r="D197" s="10"/>
      <c r="E197" s="10"/>
      <c r="F197" s="10"/>
      <c r="G197" s="10"/>
      <c r="H197" s="10"/>
      <c r="I197" s="13"/>
      <c r="J197" s="1083" t="s">
        <v>146</v>
      </c>
      <c r="K197" s="994"/>
      <c r="L197" s="994"/>
      <c r="M197" s="994"/>
      <c r="N197" s="994"/>
      <c r="O197" s="994"/>
      <c r="P197" s="994" t="s">
        <v>147</v>
      </c>
      <c r="Q197" s="994"/>
      <c r="R197" s="994"/>
      <c r="S197" s="994"/>
      <c r="T197" s="994"/>
      <c r="U197" s="994"/>
      <c r="V197" s="994" t="s">
        <v>148</v>
      </c>
      <c r="W197" s="994"/>
      <c r="X197" s="994"/>
      <c r="Y197" s="994"/>
      <c r="Z197" s="994"/>
      <c r="AA197" s="1095"/>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14"/>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row>
    <row r="198" spans="1:138" ht="7.5" customHeight="1" x14ac:dyDescent="0.15">
      <c r="A198" s="10"/>
      <c r="B198" s="10"/>
      <c r="C198" s="10"/>
      <c r="D198" s="10"/>
      <c r="E198" s="10"/>
      <c r="F198" s="10"/>
      <c r="G198" s="10"/>
      <c r="H198" s="10"/>
      <c r="I198" s="13"/>
      <c r="J198" s="1083"/>
      <c r="K198" s="994"/>
      <c r="L198" s="994"/>
      <c r="M198" s="994"/>
      <c r="N198" s="994"/>
      <c r="O198" s="994"/>
      <c r="P198" s="994"/>
      <c r="Q198" s="994"/>
      <c r="R198" s="994"/>
      <c r="S198" s="994"/>
      <c r="T198" s="994"/>
      <c r="U198" s="994"/>
      <c r="V198" s="994"/>
      <c r="W198" s="994"/>
      <c r="X198" s="994"/>
      <c r="Y198" s="994"/>
      <c r="Z198" s="994"/>
      <c r="AA198" s="1095"/>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14"/>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row>
    <row r="199" spans="1:138" ht="7.5" customHeight="1" x14ac:dyDescent="0.15">
      <c r="A199" s="10"/>
      <c r="B199" s="10"/>
      <c r="C199" s="10"/>
      <c r="D199" s="10"/>
      <c r="E199" s="10"/>
      <c r="F199" s="10"/>
      <c r="G199" s="10"/>
      <c r="H199" s="10"/>
      <c r="I199" s="13"/>
      <c r="J199" s="1083"/>
      <c r="K199" s="994"/>
      <c r="L199" s="994"/>
      <c r="M199" s="994"/>
      <c r="N199" s="994"/>
      <c r="O199" s="994"/>
      <c r="P199" s="994"/>
      <c r="Q199" s="994"/>
      <c r="R199" s="994"/>
      <c r="S199" s="994"/>
      <c r="T199" s="994"/>
      <c r="U199" s="994"/>
      <c r="V199" s="994"/>
      <c r="W199" s="994"/>
      <c r="X199" s="994"/>
      <c r="Y199" s="994"/>
      <c r="Z199" s="994"/>
      <c r="AA199" s="1095"/>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14"/>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row>
    <row r="200" spans="1:138" ht="7.5" customHeight="1" x14ac:dyDescent="0.15">
      <c r="A200" s="10"/>
      <c r="B200" s="10"/>
      <c r="C200" s="10"/>
      <c r="D200" s="10"/>
      <c r="E200" s="10"/>
      <c r="F200" s="10"/>
      <c r="G200" s="10"/>
      <c r="H200" s="10"/>
      <c r="I200" s="13"/>
      <c r="J200" s="1083"/>
      <c r="K200" s="994"/>
      <c r="L200" s="994"/>
      <c r="M200" s="994"/>
      <c r="N200" s="994"/>
      <c r="O200" s="994"/>
      <c r="P200" s="994"/>
      <c r="Q200" s="994"/>
      <c r="R200" s="994"/>
      <c r="S200" s="994"/>
      <c r="T200" s="994"/>
      <c r="U200" s="994"/>
      <c r="V200" s="994"/>
      <c r="W200" s="994"/>
      <c r="X200" s="994"/>
      <c r="Y200" s="994"/>
      <c r="Z200" s="994"/>
      <c r="AA200" s="1095"/>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14"/>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row>
    <row r="201" spans="1:138" ht="7.5" customHeight="1" x14ac:dyDescent="0.15">
      <c r="A201" s="10"/>
      <c r="B201" s="10"/>
      <c r="C201" s="10"/>
      <c r="D201" s="10"/>
      <c r="E201" s="10"/>
      <c r="F201" s="10"/>
      <c r="G201" s="10"/>
      <c r="H201" s="10"/>
      <c r="I201" s="13"/>
      <c r="J201" s="1083"/>
      <c r="K201" s="994"/>
      <c r="L201" s="994"/>
      <c r="M201" s="994"/>
      <c r="N201" s="994"/>
      <c r="O201" s="994"/>
      <c r="P201" s="994"/>
      <c r="Q201" s="994"/>
      <c r="R201" s="994"/>
      <c r="S201" s="994"/>
      <c r="T201" s="994"/>
      <c r="U201" s="994"/>
      <c r="V201" s="994"/>
      <c r="W201" s="994"/>
      <c r="X201" s="994"/>
      <c r="Y201" s="994"/>
      <c r="Z201" s="994"/>
      <c r="AA201" s="1095"/>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14"/>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row>
    <row r="202" spans="1:138" ht="7.5" customHeight="1" x14ac:dyDescent="0.15">
      <c r="A202" s="10"/>
      <c r="B202" s="10"/>
      <c r="C202" s="10"/>
      <c r="D202" s="10"/>
      <c r="E202" s="10"/>
      <c r="F202" s="10"/>
      <c r="G202" s="10"/>
      <c r="H202" s="10"/>
      <c r="I202" s="13"/>
      <c r="J202" s="1083"/>
      <c r="K202" s="994"/>
      <c r="L202" s="994"/>
      <c r="M202" s="994"/>
      <c r="N202" s="994"/>
      <c r="O202" s="994"/>
      <c r="P202" s="994"/>
      <c r="Q202" s="994"/>
      <c r="R202" s="994"/>
      <c r="S202" s="994"/>
      <c r="T202" s="994"/>
      <c r="U202" s="994"/>
      <c r="V202" s="994"/>
      <c r="W202" s="994"/>
      <c r="X202" s="994"/>
      <c r="Y202" s="994"/>
      <c r="Z202" s="994"/>
      <c r="AA202" s="1095"/>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14"/>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row>
    <row r="203" spans="1:138" ht="6.75" customHeight="1" x14ac:dyDescent="0.15">
      <c r="A203" s="10"/>
      <c r="B203" s="10"/>
      <c r="C203" s="10"/>
      <c r="D203" s="10"/>
      <c r="E203" s="10"/>
      <c r="F203" s="10"/>
      <c r="G203" s="10"/>
      <c r="H203" s="10"/>
      <c r="I203" s="13"/>
      <c r="J203" s="1084"/>
      <c r="K203" s="1085"/>
      <c r="L203" s="1085"/>
      <c r="M203" s="1085"/>
      <c r="N203" s="1085"/>
      <c r="O203" s="1085"/>
      <c r="P203" s="1085"/>
      <c r="Q203" s="1085"/>
      <c r="R203" s="1085"/>
      <c r="S203" s="1085"/>
      <c r="T203" s="1085"/>
      <c r="U203" s="1085"/>
      <c r="V203" s="1085"/>
      <c r="W203" s="1085"/>
      <c r="X203" s="1085"/>
      <c r="Y203" s="1085"/>
      <c r="Z203" s="1085"/>
      <c r="AA203" s="1177"/>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14"/>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row>
    <row r="204" spans="1:138" ht="6.75" customHeight="1" thickBot="1" x14ac:dyDescent="0.2">
      <c r="A204" s="10"/>
      <c r="B204" s="10"/>
      <c r="C204" s="10"/>
      <c r="D204" s="10"/>
      <c r="E204" s="10"/>
      <c r="F204" s="10"/>
      <c r="G204" s="10"/>
      <c r="H204" s="10"/>
      <c r="I204" s="15"/>
      <c r="J204" s="16"/>
      <c r="K204" s="16"/>
      <c r="L204" s="16"/>
      <c r="M204" s="16"/>
      <c r="N204" s="16"/>
      <c r="O204" s="16"/>
      <c r="P204" s="16"/>
      <c r="Q204" s="16"/>
      <c r="R204" s="16"/>
      <c r="S204" s="16"/>
      <c r="T204" s="16"/>
      <c r="U204" s="16"/>
      <c r="V204" s="16"/>
      <c r="W204" s="16"/>
      <c r="X204" s="16"/>
      <c r="Y204" s="16"/>
      <c r="Z204" s="16"/>
      <c r="AA204" s="16"/>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8"/>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row>
    <row r="205" spans="1:138" ht="6.75" customHeight="1" x14ac:dyDescent="0.15">
      <c r="A205" s="10"/>
      <c r="B205" s="10"/>
      <c r="C205" s="10"/>
      <c r="D205" s="10"/>
      <c r="E205" s="10"/>
      <c r="F205" s="10"/>
      <c r="G205" s="10"/>
      <c r="H205" s="10"/>
      <c r="I205" s="10"/>
      <c r="J205" s="12"/>
      <c r="K205" s="12"/>
      <c r="L205" s="12"/>
      <c r="M205" s="12"/>
      <c r="N205" s="12"/>
      <c r="O205" s="12"/>
      <c r="P205" s="12"/>
      <c r="Q205" s="12"/>
      <c r="R205" s="12"/>
      <c r="S205" s="12"/>
      <c r="T205" s="12"/>
      <c r="U205" s="12"/>
      <c r="V205" s="12"/>
      <c r="W205" s="12"/>
      <c r="X205" s="12"/>
      <c r="Y205" s="12"/>
      <c r="Z205" s="12"/>
      <c r="AA205" s="12"/>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row>
    <row r="206" spans="1:138" ht="7.5" customHeight="1" thickBot="1" x14ac:dyDescent="0.2">
      <c r="A206" s="10"/>
      <c r="B206" s="10"/>
      <c r="C206" s="10"/>
      <c r="D206" s="10"/>
      <c r="E206" s="10"/>
      <c r="F206" s="10"/>
      <c r="G206" s="10"/>
      <c r="H206" s="10"/>
      <c r="I206" s="10"/>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1"/>
      <c r="AI206" s="11"/>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row>
    <row r="207" spans="1:138" ht="8.25" customHeight="1" x14ac:dyDescent="0.15">
      <c r="A207" s="10"/>
      <c r="B207" s="10"/>
      <c r="C207" s="10"/>
      <c r="D207" s="10"/>
      <c r="E207" s="10"/>
      <c r="F207" s="10"/>
      <c r="G207" s="10"/>
      <c r="H207" s="10"/>
      <c r="I207" s="25"/>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0"/>
      <c r="AY207" s="110"/>
      <c r="AZ207" s="110"/>
      <c r="BA207" s="110"/>
      <c r="BB207" s="110"/>
      <c r="BC207" s="110"/>
      <c r="BD207" s="110"/>
      <c r="BE207" s="110"/>
      <c r="BF207" s="110"/>
      <c r="BG207" s="110"/>
      <c r="BH207" s="110"/>
      <c r="BI207" s="110"/>
      <c r="BJ207" s="110"/>
      <c r="BK207" s="110"/>
      <c r="BL207" s="110"/>
      <c r="BM207" s="110"/>
      <c r="BN207" s="110"/>
      <c r="BO207" s="110"/>
      <c r="BP207" s="110"/>
      <c r="BQ207" s="110"/>
      <c r="BR207" s="110"/>
      <c r="BS207" s="110"/>
      <c r="BT207" s="110"/>
      <c r="BU207" s="110"/>
      <c r="BV207" s="110"/>
      <c r="BW207" s="110"/>
      <c r="BX207" s="110"/>
      <c r="BY207" s="1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c r="EH207" s="11"/>
    </row>
    <row r="208" spans="1:138" ht="7.5" customHeight="1" x14ac:dyDescent="0.15">
      <c r="A208" s="10"/>
      <c r="B208" s="10"/>
      <c r="C208" s="10"/>
      <c r="D208" s="10"/>
      <c r="E208" s="10"/>
      <c r="F208" s="10"/>
      <c r="G208" s="10"/>
      <c r="H208" s="10"/>
      <c r="I208" s="13"/>
      <c r="J208" s="1019" t="s">
        <v>394</v>
      </c>
      <c r="K208" s="1019"/>
      <c r="L208" s="1019"/>
      <c r="M208" s="1019"/>
      <c r="N208" s="1019"/>
      <c r="O208" s="1019"/>
      <c r="P208" s="1019"/>
      <c r="Q208" s="1019"/>
      <c r="R208" s="1019"/>
      <c r="S208" s="1019"/>
      <c r="T208" s="1019"/>
      <c r="U208" s="1019"/>
      <c r="V208" s="1019"/>
      <c r="W208" s="1019"/>
      <c r="X208" s="1019"/>
      <c r="Y208" s="1019"/>
      <c r="Z208" s="1019"/>
      <c r="AA208" s="1019"/>
      <c r="AB208" s="1019"/>
      <c r="AC208" s="1019"/>
      <c r="AD208" s="1019"/>
      <c r="AE208" s="1019"/>
      <c r="AF208" s="1019"/>
      <c r="AG208" s="1019"/>
      <c r="AH208" s="1019"/>
      <c r="AI208" s="1019"/>
      <c r="AJ208" s="1019"/>
      <c r="AK208" s="1019"/>
      <c r="AL208" s="1019"/>
      <c r="AM208" s="1019"/>
      <c r="AN208" s="1019"/>
      <c r="AO208" s="1019"/>
      <c r="AP208" s="1019"/>
      <c r="AQ208" s="1019"/>
      <c r="AR208" s="1019"/>
      <c r="AS208" s="1019"/>
      <c r="AT208" s="1019"/>
      <c r="AU208" s="1019"/>
      <c r="AV208" s="1019"/>
      <c r="AW208" s="1019"/>
      <c r="AX208" s="1019"/>
      <c r="AY208" s="1019"/>
      <c r="AZ208" s="1019"/>
      <c r="BA208" s="1019"/>
      <c r="BB208" s="1019"/>
      <c r="BC208" s="1019"/>
      <c r="BD208" s="1019"/>
      <c r="BE208" s="1019"/>
      <c r="BF208" s="1019"/>
      <c r="BG208" s="1019"/>
      <c r="BH208" s="1019"/>
      <c r="BI208" s="1019"/>
      <c r="BJ208" s="1019"/>
      <c r="BK208" s="1019"/>
      <c r="BL208" s="1019"/>
      <c r="BM208" s="1019"/>
      <c r="BN208" s="1097" t="s">
        <v>149</v>
      </c>
      <c r="BO208" s="1097"/>
      <c r="BP208" s="1097"/>
      <c r="BQ208" s="1097"/>
      <c r="BR208" s="1097"/>
      <c r="BS208" s="1097"/>
      <c r="BT208" s="1097"/>
      <c r="BU208" s="1097"/>
      <c r="BV208" s="1097"/>
      <c r="BW208" s="1097"/>
      <c r="BX208" s="1097"/>
      <c r="BY208" s="14"/>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c r="EH208" s="11"/>
    </row>
    <row r="209" spans="1:138" ht="7.5" customHeight="1" x14ac:dyDescent="0.15">
      <c r="A209" s="10"/>
      <c r="B209" s="10"/>
      <c r="C209" s="10"/>
      <c r="D209" s="10"/>
      <c r="E209" s="10"/>
      <c r="F209" s="10"/>
      <c r="G209" s="10"/>
      <c r="H209" s="10"/>
      <c r="I209" s="13"/>
      <c r="J209" s="1019"/>
      <c r="K209" s="1019"/>
      <c r="L209" s="1019"/>
      <c r="M209" s="1019"/>
      <c r="N209" s="1019"/>
      <c r="O209" s="1019"/>
      <c r="P209" s="1019"/>
      <c r="Q209" s="1019"/>
      <c r="R209" s="1019"/>
      <c r="S209" s="1019"/>
      <c r="T209" s="1019"/>
      <c r="U209" s="1019"/>
      <c r="V209" s="1019"/>
      <c r="W209" s="1019"/>
      <c r="X209" s="1019"/>
      <c r="Y209" s="1019"/>
      <c r="Z209" s="1019"/>
      <c r="AA209" s="1019"/>
      <c r="AB209" s="1019"/>
      <c r="AC209" s="1019"/>
      <c r="AD209" s="1019"/>
      <c r="AE209" s="1019"/>
      <c r="AF209" s="1019"/>
      <c r="AG209" s="1019"/>
      <c r="AH209" s="1019"/>
      <c r="AI209" s="1019"/>
      <c r="AJ209" s="1019"/>
      <c r="AK209" s="1019"/>
      <c r="AL209" s="1019"/>
      <c r="AM209" s="1019"/>
      <c r="AN209" s="1019"/>
      <c r="AO209" s="1019"/>
      <c r="AP209" s="1019"/>
      <c r="AQ209" s="1019"/>
      <c r="AR209" s="1019"/>
      <c r="AS209" s="1019"/>
      <c r="AT209" s="1019"/>
      <c r="AU209" s="1019"/>
      <c r="AV209" s="1019"/>
      <c r="AW209" s="1019"/>
      <c r="AX209" s="1019"/>
      <c r="AY209" s="1019"/>
      <c r="AZ209" s="1019"/>
      <c r="BA209" s="1019"/>
      <c r="BB209" s="1019"/>
      <c r="BC209" s="1019"/>
      <c r="BD209" s="1019"/>
      <c r="BE209" s="1019"/>
      <c r="BF209" s="1019"/>
      <c r="BG209" s="1019"/>
      <c r="BH209" s="1019"/>
      <c r="BI209" s="1019"/>
      <c r="BJ209" s="1019"/>
      <c r="BK209" s="1019"/>
      <c r="BL209" s="1019"/>
      <c r="BM209" s="1019"/>
      <c r="BN209" s="1097"/>
      <c r="BO209" s="1097"/>
      <c r="BP209" s="1097"/>
      <c r="BQ209" s="1097"/>
      <c r="BR209" s="1097"/>
      <c r="BS209" s="1097"/>
      <c r="BT209" s="1097"/>
      <c r="BU209" s="1097"/>
      <c r="BV209" s="1097"/>
      <c r="BW209" s="1097"/>
      <c r="BX209" s="1097"/>
      <c r="BY209" s="14"/>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c r="EH209" s="11"/>
    </row>
    <row r="210" spans="1:138" ht="6.75" customHeight="1" x14ac:dyDescent="0.15">
      <c r="A210" s="10"/>
      <c r="B210" s="10"/>
      <c r="C210" s="10"/>
      <c r="D210" s="10"/>
      <c r="E210" s="10"/>
      <c r="F210" s="10"/>
      <c r="G210" s="10"/>
      <c r="H210" s="10"/>
      <c r="I210" s="13"/>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1139" t="str">
        <f>IF($BJ$6=0,"",$BJ$6)</f>
        <v>令和　　　年　　　月　　　日</v>
      </c>
      <c r="BK210" s="1139"/>
      <c r="BL210" s="1139"/>
      <c r="BM210" s="1139"/>
      <c r="BN210" s="1139"/>
      <c r="BO210" s="1139"/>
      <c r="BP210" s="1139"/>
      <c r="BQ210" s="1139"/>
      <c r="BR210" s="1139"/>
      <c r="BS210" s="1139"/>
      <c r="BT210" s="1139"/>
      <c r="BU210" s="1139"/>
      <c r="BV210" s="1139"/>
      <c r="BW210" s="1139"/>
      <c r="BX210" s="1139"/>
      <c r="BY210" s="14"/>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c r="EH210" s="11"/>
    </row>
    <row r="211" spans="1:138" ht="6.75" customHeight="1" x14ac:dyDescent="0.15">
      <c r="A211" s="10"/>
      <c r="B211" s="10"/>
      <c r="C211" s="10"/>
      <c r="D211" s="10"/>
      <c r="E211" s="10"/>
      <c r="F211" s="10"/>
      <c r="G211" s="10"/>
      <c r="H211" s="10"/>
      <c r="I211" s="13"/>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1139"/>
      <c r="BK211" s="1139"/>
      <c r="BL211" s="1139"/>
      <c r="BM211" s="1139"/>
      <c r="BN211" s="1139"/>
      <c r="BO211" s="1139"/>
      <c r="BP211" s="1139"/>
      <c r="BQ211" s="1139"/>
      <c r="BR211" s="1139"/>
      <c r="BS211" s="1139"/>
      <c r="BT211" s="1139"/>
      <c r="BU211" s="1139"/>
      <c r="BV211" s="1139"/>
      <c r="BW211" s="1139"/>
      <c r="BX211" s="1139"/>
      <c r="BY211" s="14"/>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c r="EH211" s="11"/>
    </row>
    <row r="212" spans="1:138" ht="7.5" customHeight="1" x14ac:dyDescent="0.15">
      <c r="A212" s="10"/>
      <c r="B212" s="10"/>
      <c r="C212" s="10"/>
      <c r="D212" s="10"/>
      <c r="E212" s="10"/>
      <c r="F212" s="10"/>
      <c r="G212" s="10"/>
      <c r="H212" s="10"/>
      <c r="I212" s="13"/>
      <c r="J212" s="6"/>
      <c r="K212" s="1015" t="s">
        <v>92</v>
      </c>
      <c r="L212" s="1015"/>
      <c r="M212" s="1015"/>
      <c r="N212" s="1015"/>
      <c r="O212" s="1015"/>
      <c r="P212" s="1015"/>
      <c r="Q212" s="1015"/>
      <c r="R212" s="1015"/>
      <c r="S212" s="1015"/>
      <c r="T212" s="1015"/>
      <c r="U212" s="1015"/>
      <c r="V212" s="1015"/>
      <c r="W212" s="1015"/>
      <c r="X212" s="1015"/>
      <c r="Y212" s="1015"/>
      <c r="Z212" s="1015"/>
      <c r="AA212" s="1015"/>
      <c r="AB212" s="1015"/>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14"/>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c r="EH212" s="11"/>
    </row>
    <row r="213" spans="1:138" ht="7.5" customHeight="1" x14ac:dyDescent="0.15">
      <c r="A213" s="10"/>
      <c r="B213" s="10"/>
      <c r="C213" s="10"/>
      <c r="D213" s="10"/>
      <c r="E213" s="10"/>
      <c r="F213" s="10"/>
      <c r="G213" s="10"/>
      <c r="H213" s="10"/>
      <c r="I213" s="13"/>
      <c r="J213" s="6"/>
      <c r="K213" s="1015"/>
      <c r="L213" s="1015"/>
      <c r="M213" s="1015"/>
      <c r="N213" s="1015"/>
      <c r="O213" s="1015"/>
      <c r="P213" s="1015"/>
      <c r="Q213" s="1015"/>
      <c r="R213" s="1015"/>
      <c r="S213" s="1015"/>
      <c r="T213" s="1015"/>
      <c r="U213" s="1015"/>
      <c r="V213" s="1015"/>
      <c r="W213" s="1015"/>
      <c r="X213" s="1015"/>
      <c r="Y213" s="1015"/>
      <c r="Z213" s="1015"/>
      <c r="AA213" s="1015"/>
      <c r="AB213" s="1015"/>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14"/>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row>
    <row r="214" spans="1:138" ht="7.5" customHeight="1" x14ac:dyDescent="0.15">
      <c r="A214" s="10"/>
      <c r="B214" s="10"/>
      <c r="C214" s="10"/>
      <c r="D214" s="10"/>
      <c r="E214" s="10"/>
      <c r="F214" s="10"/>
      <c r="G214" s="10"/>
      <c r="H214" s="10"/>
      <c r="I214" s="13"/>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14"/>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c r="EH214" s="11"/>
    </row>
    <row r="215" spans="1:138" ht="7.5" customHeight="1" x14ac:dyDescent="0.15">
      <c r="A215" s="10"/>
      <c r="B215" s="10"/>
      <c r="C215" s="10"/>
      <c r="D215" s="10"/>
      <c r="E215" s="10"/>
      <c r="F215" s="10"/>
      <c r="G215" s="10"/>
      <c r="H215" s="10"/>
      <c r="I215" s="13"/>
      <c r="J215" s="6"/>
      <c r="K215" s="6"/>
      <c r="L215" s="6"/>
      <c r="M215" s="6"/>
      <c r="N215" s="6"/>
      <c r="O215" s="6"/>
      <c r="P215" s="6"/>
      <c r="Q215" s="6"/>
      <c r="R215" s="6"/>
      <c r="S215" s="6"/>
      <c r="T215" s="6"/>
      <c r="U215" s="6"/>
      <c r="V215" s="6"/>
      <c r="W215" s="6"/>
      <c r="X215" s="6"/>
      <c r="Y215" s="6"/>
      <c r="Z215" s="6"/>
      <c r="AA215" s="6"/>
      <c r="AB215" s="6"/>
      <c r="AC215" s="6"/>
      <c r="AD215" s="6"/>
      <c r="AE215" s="993" t="s">
        <v>93</v>
      </c>
      <c r="AF215" s="993"/>
      <c r="AG215" s="993"/>
      <c r="AH215" s="993"/>
      <c r="AI215" s="993"/>
      <c r="AJ215" s="6"/>
      <c r="AK215" s="1089" t="s">
        <v>94</v>
      </c>
      <c r="AL215" s="1089"/>
      <c r="AM215" s="1089"/>
      <c r="AN215" s="6"/>
      <c r="AO215" s="6"/>
      <c r="AP215" s="1081" t="str">
        <f>IF($AP$11=0,"",$AP$11)</f>
        <v/>
      </c>
      <c r="AQ215" s="1081"/>
      <c r="AR215" s="1081"/>
      <c r="AS215" s="1081"/>
      <c r="AT215" s="1081"/>
      <c r="AU215" s="1081"/>
      <c r="AV215" s="1081"/>
      <c r="AW215" s="1081"/>
      <c r="AX215" s="1081"/>
      <c r="AY215" s="1081"/>
      <c r="AZ215" s="1081"/>
      <c r="BA215" s="1081"/>
      <c r="BB215" s="1081"/>
      <c r="BC215" s="1081"/>
      <c r="BD215" s="1081"/>
      <c r="BE215" s="1081"/>
      <c r="BF215" s="1081"/>
      <c r="BG215" s="1081"/>
      <c r="BH215" s="1081"/>
      <c r="BI215" s="1081"/>
      <c r="BJ215" s="1081"/>
      <c r="BK215" s="1081"/>
      <c r="BL215" s="1081"/>
      <c r="BM215" s="1081"/>
      <c r="BN215" s="1081"/>
      <c r="BO215" s="1081"/>
      <c r="BP215" s="1081"/>
      <c r="BQ215" s="1081"/>
      <c r="BR215" s="1081"/>
      <c r="BS215" s="1081"/>
      <c r="BT215" s="1081"/>
      <c r="BU215" s="1081"/>
      <c r="BV215" s="1081"/>
      <c r="BW215" s="6"/>
      <c r="BX215" s="6"/>
      <c r="BY215" s="14"/>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c r="EH215" s="11"/>
    </row>
    <row r="216" spans="1:138" ht="7.5" customHeight="1" x14ac:dyDescent="0.15">
      <c r="A216" s="10"/>
      <c r="B216" s="10"/>
      <c r="C216" s="10"/>
      <c r="D216" s="10"/>
      <c r="E216" s="10"/>
      <c r="F216" s="10"/>
      <c r="G216" s="10"/>
      <c r="H216" s="10"/>
      <c r="I216" s="13"/>
      <c r="J216" s="6"/>
      <c r="K216" s="6"/>
      <c r="L216" s="6"/>
      <c r="M216" s="6"/>
      <c r="N216" s="6"/>
      <c r="O216" s="6"/>
      <c r="P216" s="6"/>
      <c r="Q216" s="6"/>
      <c r="R216" s="6"/>
      <c r="S216" s="6"/>
      <c r="T216" s="6"/>
      <c r="U216" s="6"/>
      <c r="V216" s="6"/>
      <c r="W216" s="6"/>
      <c r="X216" s="6"/>
      <c r="Y216" s="6"/>
      <c r="Z216" s="6"/>
      <c r="AA216" s="6"/>
      <c r="AB216" s="6"/>
      <c r="AC216" s="6"/>
      <c r="AD216" s="6"/>
      <c r="AE216" s="993"/>
      <c r="AF216" s="993"/>
      <c r="AG216" s="993"/>
      <c r="AH216" s="993"/>
      <c r="AI216" s="993"/>
      <c r="AJ216" s="6"/>
      <c r="AK216" s="1089"/>
      <c r="AL216" s="1089"/>
      <c r="AM216" s="1089"/>
      <c r="AN216" s="6"/>
      <c r="AO216" s="6"/>
      <c r="AP216" s="1081"/>
      <c r="AQ216" s="1081"/>
      <c r="AR216" s="1081"/>
      <c r="AS216" s="1081"/>
      <c r="AT216" s="1081"/>
      <c r="AU216" s="1081"/>
      <c r="AV216" s="1081"/>
      <c r="AW216" s="1081"/>
      <c r="AX216" s="1081"/>
      <c r="AY216" s="1081"/>
      <c r="AZ216" s="1081"/>
      <c r="BA216" s="1081"/>
      <c r="BB216" s="1081"/>
      <c r="BC216" s="1081"/>
      <c r="BD216" s="1081"/>
      <c r="BE216" s="1081"/>
      <c r="BF216" s="1081"/>
      <c r="BG216" s="1081"/>
      <c r="BH216" s="1081"/>
      <c r="BI216" s="1081"/>
      <c r="BJ216" s="1081"/>
      <c r="BK216" s="1081"/>
      <c r="BL216" s="1081"/>
      <c r="BM216" s="1081"/>
      <c r="BN216" s="1081"/>
      <c r="BO216" s="1081"/>
      <c r="BP216" s="1081"/>
      <c r="BQ216" s="1081"/>
      <c r="BR216" s="1081"/>
      <c r="BS216" s="1081"/>
      <c r="BT216" s="1081"/>
      <c r="BU216" s="1081"/>
      <c r="BV216" s="1081"/>
      <c r="BW216" s="6"/>
      <c r="BX216" s="6"/>
      <c r="BY216" s="14"/>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c r="EH216" s="11"/>
    </row>
    <row r="217" spans="1:138" ht="7.5" customHeight="1" x14ac:dyDescent="0.15">
      <c r="A217" s="10"/>
      <c r="B217" s="10"/>
      <c r="C217" s="10"/>
      <c r="D217" s="10"/>
      <c r="E217" s="10"/>
      <c r="F217" s="10"/>
      <c r="G217" s="10"/>
      <c r="H217" s="10"/>
      <c r="I217" s="13"/>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1081"/>
      <c r="AQ217" s="1081"/>
      <c r="AR217" s="1081"/>
      <c r="AS217" s="1081"/>
      <c r="AT217" s="1081"/>
      <c r="AU217" s="1081"/>
      <c r="AV217" s="1081"/>
      <c r="AW217" s="1081"/>
      <c r="AX217" s="1081"/>
      <c r="AY217" s="1081"/>
      <c r="AZ217" s="1081"/>
      <c r="BA217" s="1081"/>
      <c r="BB217" s="1081"/>
      <c r="BC217" s="1081"/>
      <c r="BD217" s="1081"/>
      <c r="BE217" s="1081"/>
      <c r="BF217" s="1081"/>
      <c r="BG217" s="1081"/>
      <c r="BH217" s="1081"/>
      <c r="BI217" s="1081"/>
      <c r="BJ217" s="1081"/>
      <c r="BK217" s="1081"/>
      <c r="BL217" s="1081"/>
      <c r="BM217" s="1081"/>
      <c r="BN217" s="1081"/>
      <c r="BO217" s="1081"/>
      <c r="BP217" s="1081"/>
      <c r="BQ217" s="1081"/>
      <c r="BR217" s="1081"/>
      <c r="BS217" s="1081"/>
      <c r="BT217" s="1081"/>
      <c r="BU217" s="1081"/>
      <c r="BV217" s="1081"/>
      <c r="BW217" s="6"/>
      <c r="BX217" s="6"/>
      <c r="BY217" s="14"/>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c r="EH217" s="11"/>
    </row>
    <row r="218" spans="1:138" ht="7.5" customHeight="1" x14ac:dyDescent="0.15">
      <c r="A218" s="10"/>
      <c r="B218" s="10"/>
      <c r="C218" s="10"/>
      <c r="D218" s="10"/>
      <c r="E218" s="10"/>
      <c r="F218" s="10"/>
      <c r="G218" s="10"/>
      <c r="H218" s="10"/>
      <c r="I218" s="13"/>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993" t="s">
        <v>95</v>
      </c>
      <c r="AL218" s="993"/>
      <c r="AM218" s="993"/>
      <c r="AN218" s="6"/>
      <c r="AO218" s="6"/>
      <c r="AP218" s="1026" t="str">
        <f>IF($AP$14=0,"",$AP$14)</f>
        <v/>
      </c>
      <c r="AQ218" s="1026"/>
      <c r="AR218" s="1026"/>
      <c r="AS218" s="1026"/>
      <c r="AT218" s="1026"/>
      <c r="AU218" s="1026"/>
      <c r="AV218" s="1026"/>
      <c r="AW218" s="1026"/>
      <c r="AX218" s="1026"/>
      <c r="AY218" s="1026"/>
      <c r="AZ218" s="1026"/>
      <c r="BA218" s="1026"/>
      <c r="BB218" s="1026"/>
      <c r="BC218" s="1026"/>
      <c r="BD218" s="1026"/>
      <c r="BE218" s="1026"/>
      <c r="BF218" s="1026"/>
      <c r="BG218" s="1026"/>
      <c r="BH218" s="1026"/>
      <c r="BI218" s="1026"/>
      <c r="BJ218" s="1026"/>
      <c r="BK218" s="1026"/>
      <c r="BL218" s="1026"/>
      <c r="BM218" s="1026"/>
      <c r="BN218" s="1026"/>
      <c r="BO218" s="1026"/>
      <c r="BP218" s="1026"/>
      <c r="BQ218" s="1026"/>
      <c r="BR218" s="1026"/>
      <c r="BS218" s="1026"/>
      <c r="BT218" s="1026"/>
      <c r="BU218" s="1026"/>
      <c r="BV218" s="1026"/>
      <c r="BW218" s="1115"/>
      <c r="BX218" s="1115"/>
      <c r="BY218" s="14"/>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c r="EH218" s="11"/>
    </row>
    <row r="219" spans="1:138" ht="7.5" customHeight="1" x14ac:dyDescent="0.15">
      <c r="A219" s="10"/>
      <c r="B219" s="10"/>
      <c r="C219" s="10"/>
      <c r="D219" s="10"/>
      <c r="E219" s="10"/>
      <c r="F219" s="10"/>
      <c r="G219" s="10"/>
      <c r="H219" s="10"/>
      <c r="I219" s="13"/>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993"/>
      <c r="AL219" s="993"/>
      <c r="AM219" s="993"/>
      <c r="AN219" s="6"/>
      <c r="AO219" s="6"/>
      <c r="AP219" s="1026"/>
      <c r="AQ219" s="1026"/>
      <c r="AR219" s="1026"/>
      <c r="AS219" s="1026"/>
      <c r="AT219" s="1026"/>
      <c r="AU219" s="1026"/>
      <c r="AV219" s="1026"/>
      <c r="AW219" s="1026"/>
      <c r="AX219" s="1026"/>
      <c r="AY219" s="1026"/>
      <c r="AZ219" s="1026"/>
      <c r="BA219" s="1026"/>
      <c r="BB219" s="1026"/>
      <c r="BC219" s="1026"/>
      <c r="BD219" s="1026"/>
      <c r="BE219" s="1026"/>
      <c r="BF219" s="1026"/>
      <c r="BG219" s="1026"/>
      <c r="BH219" s="1026"/>
      <c r="BI219" s="1026"/>
      <c r="BJ219" s="1026"/>
      <c r="BK219" s="1026"/>
      <c r="BL219" s="1026"/>
      <c r="BM219" s="1026"/>
      <c r="BN219" s="1026"/>
      <c r="BO219" s="1026"/>
      <c r="BP219" s="1026"/>
      <c r="BQ219" s="1026"/>
      <c r="BR219" s="1026"/>
      <c r="BS219" s="1026"/>
      <c r="BT219" s="1026"/>
      <c r="BU219" s="1026"/>
      <c r="BV219" s="1026"/>
      <c r="BW219" s="1115"/>
      <c r="BX219" s="1115"/>
      <c r="BY219" s="14"/>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row>
    <row r="220" spans="1:138" ht="7.5" customHeight="1" x14ac:dyDescent="0.15">
      <c r="A220" s="10"/>
      <c r="B220" s="10"/>
      <c r="C220" s="10"/>
      <c r="D220" s="10"/>
      <c r="E220" s="10"/>
      <c r="F220" s="10"/>
      <c r="G220" s="10"/>
      <c r="H220" s="10"/>
      <c r="I220" s="13"/>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993" t="s">
        <v>96</v>
      </c>
      <c r="AL220" s="993"/>
      <c r="AM220" s="993"/>
      <c r="AN220" s="6"/>
      <c r="AO220" s="6"/>
      <c r="AP220" s="1015" t="str">
        <f>IF($AP$16=0,"",$AP$16)</f>
        <v/>
      </c>
      <c r="AQ220" s="1015"/>
      <c r="AR220" s="1015"/>
      <c r="AS220" s="1015"/>
      <c r="AT220" s="1015"/>
      <c r="AU220" s="1015"/>
      <c r="AV220" s="1015"/>
      <c r="AW220" s="1015"/>
      <c r="AX220" s="1015"/>
      <c r="AY220" s="1015"/>
      <c r="AZ220" s="1015"/>
      <c r="BA220" s="1015"/>
      <c r="BB220" s="1015"/>
      <c r="BC220" s="1015"/>
      <c r="BD220" s="1015"/>
      <c r="BE220" s="1015"/>
      <c r="BF220" s="1015"/>
      <c r="BG220" s="1015"/>
      <c r="BH220" s="1015"/>
      <c r="BI220" s="1015"/>
      <c r="BJ220" s="1015"/>
      <c r="BK220" s="1015"/>
      <c r="BL220" s="1015"/>
      <c r="BM220" s="1015"/>
      <c r="BN220" s="1015"/>
      <c r="BO220" s="1015"/>
      <c r="BP220" s="1015"/>
      <c r="BQ220" s="1015"/>
      <c r="BR220" s="1015"/>
      <c r="BS220" s="1015"/>
      <c r="BT220" s="1015"/>
      <c r="BU220" s="1015"/>
      <c r="BV220" s="1015"/>
      <c r="BW220" s="6"/>
      <c r="BX220" s="6"/>
      <c r="BY220" s="14"/>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c r="EH220" s="11"/>
    </row>
    <row r="221" spans="1:138" ht="7.5" customHeight="1" x14ac:dyDescent="0.15">
      <c r="A221" s="10"/>
      <c r="B221" s="10"/>
      <c r="C221" s="10"/>
      <c r="D221" s="10"/>
      <c r="E221" s="10"/>
      <c r="F221" s="10"/>
      <c r="G221" s="10"/>
      <c r="H221" s="10"/>
      <c r="I221" s="13"/>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993"/>
      <c r="AL221" s="993"/>
      <c r="AM221" s="993"/>
      <c r="AN221" s="6"/>
      <c r="AO221" s="6"/>
      <c r="AP221" s="1015"/>
      <c r="AQ221" s="1015"/>
      <c r="AR221" s="1015"/>
      <c r="AS221" s="1015"/>
      <c r="AT221" s="1015"/>
      <c r="AU221" s="1015"/>
      <c r="AV221" s="1015"/>
      <c r="AW221" s="1015"/>
      <c r="AX221" s="1015"/>
      <c r="AY221" s="1015"/>
      <c r="AZ221" s="1015"/>
      <c r="BA221" s="1015"/>
      <c r="BB221" s="1015"/>
      <c r="BC221" s="1015"/>
      <c r="BD221" s="1015"/>
      <c r="BE221" s="1015"/>
      <c r="BF221" s="1015"/>
      <c r="BG221" s="1015"/>
      <c r="BH221" s="1015"/>
      <c r="BI221" s="1015"/>
      <c r="BJ221" s="1015"/>
      <c r="BK221" s="1015"/>
      <c r="BL221" s="1015"/>
      <c r="BM221" s="1015"/>
      <c r="BN221" s="1015"/>
      <c r="BO221" s="1015"/>
      <c r="BP221" s="1015"/>
      <c r="BQ221" s="1015"/>
      <c r="BR221" s="1015"/>
      <c r="BS221" s="1015"/>
      <c r="BT221" s="1015"/>
      <c r="BU221" s="1015"/>
      <c r="BV221" s="1015"/>
      <c r="BW221" s="6"/>
      <c r="BX221" s="6"/>
      <c r="BY221" s="14"/>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c r="EH221" s="11"/>
    </row>
    <row r="222" spans="1:138" ht="7.5" customHeight="1" x14ac:dyDescent="0.15">
      <c r="A222" s="10"/>
      <c r="B222" s="10"/>
      <c r="C222" s="10"/>
      <c r="D222" s="10"/>
      <c r="E222" s="10"/>
      <c r="F222" s="10"/>
      <c r="G222" s="10"/>
      <c r="H222" s="10"/>
      <c r="I222" s="13"/>
      <c r="J222" s="1075" t="s">
        <v>97</v>
      </c>
      <c r="K222" s="1076"/>
      <c r="L222" s="1076"/>
      <c r="M222" s="1076"/>
      <c r="N222" s="1076"/>
      <c r="O222" s="1076"/>
      <c r="P222" s="1076"/>
      <c r="Q222" s="1076"/>
      <c r="R222" s="1076"/>
      <c r="S222" s="1076"/>
      <c r="T222" s="1076"/>
      <c r="U222" s="1076"/>
      <c r="V222" s="1076"/>
      <c r="W222" s="1076"/>
      <c r="X222" s="1076"/>
      <c r="Y222" s="1076"/>
      <c r="Z222" s="1076"/>
      <c r="AA222" s="1076"/>
      <c r="AB222" s="1076"/>
      <c r="AC222" s="1076"/>
      <c r="AD222" s="1076"/>
      <c r="AE222" s="1076"/>
      <c r="AF222" s="1076"/>
      <c r="AG222" s="1076"/>
      <c r="AH222" s="1076"/>
      <c r="AI222" s="1076"/>
      <c r="AJ222" s="1076"/>
      <c r="AK222" s="1076"/>
      <c r="AL222" s="1076"/>
      <c r="AM222" s="1076"/>
      <c r="AN222" s="1076"/>
      <c r="AO222" s="1076"/>
      <c r="AP222" s="1076"/>
      <c r="AQ222" s="1076"/>
      <c r="AR222" s="1076"/>
      <c r="AS222" s="1076"/>
      <c r="AT222" s="1076"/>
      <c r="AU222" s="1076"/>
      <c r="AV222" s="1076"/>
      <c r="AW222" s="1076"/>
      <c r="AX222" s="1076"/>
      <c r="AY222" s="1076"/>
      <c r="AZ222" s="1076"/>
      <c r="BA222" s="1076"/>
      <c r="BB222" s="1076"/>
      <c r="BC222" s="1076"/>
      <c r="BD222" s="1076"/>
      <c r="BE222" s="1076"/>
      <c r="BF222" s="1076"/>
      <c r="BG222" s="1076"/>
      <c r="BH222" s="1076"/>
      <c r="BI222" s="1076"/>
      <c r="BJ222" s="1076"/>
      <c r="BK222" s="1076"/>
      <c r="BL222" s="1076"/>
      <c r="BM222" s="1076"/>
      <c r="BN222" s="1076"/>
      <c r="BO222" s="1076"/>
      <c r="BP222" s="1076"/>
      <c r="BQ222" s="1076"/>
      <c r="BR222" s="1076"/>
      <c r="BS222" s="1076"/>
      <c r="BT222" s="1076"/>
      <c r="BU222" s="1076"/>
      <c r="BV222" s="1076"/>
      <c r="BW222" s="1076"/>
      <c r="BX222" s="1077"/>
      <c r="BY222" s="14"/>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c r="EH222" s="11"/>
    </row>
    <row r="223" spans="1:138" ht="7.5" customHeight="1" x14ac:dyDescent="0.15">
      <c r="A223" s="10"/>
      <c r="B223" s="10"/>
      <c r="C223" s="10"/>
      <c r="D223" s="10"/>
      <c r="E223" s="10"/>
      <c r="F223" s="10"/>
      <c r="G223" s="10"/>
      <c r="H223" s="10"/>
      <c r="I223" s="13"/>
      <c r="J223" s="1078"/>
      <c r="K223" s="1079"/>
      <c r="L223" s="1079"/>
      <c r="M223" s="1079"/>
      <c r="N223" s="1079"/>
      <c r="O223" s="1079"/>
      <c r="P223" s="1079"/>
      <c r="Q223" s="1079"/>
      <c r="R223" s="1079"/>
      <c r="S223" s="1079"/>
      <c r="T223" s="1079"/>
      <c r="U223" s="1079"/>
      <c r="V223" s="1079"/>
      <c r="W223" s="1079"/>
      <c r="X223" s="1079"/>
      <c r="Y223" s="1079"/>
      <c r="Z223" s="1079"/>
      <c r="AA223" s="1079"/>
      <c r="AB223" s="1079"/>
      <c r="AC223" s="1079"/>
      <c r="AD223" s="1079"/>
      <c r="AE223" s="1079"/>
      <c r="AF223" s="1079"/>
      <c r="AG223" s="1079"/>
      <c r="AH223" s="1079"/>
      <c r="AI223" s="1079"/>
      <c r="AJ223" s="1079"/>
      <c r="AK223" s="1079"/>
      <c r="AL223" s="1079"/>
      <c r="AM223" s="1079"/>
      <c r="AN223" s="1079"/>
      <c r="AO223" s="1079"/>
      <c r="AP223" s="1079"/>
      <c r="AQ223" s="1079"/>
      <c r="AR223" s="1079"/>
      <c r="AS223" s="1079"/>
      <c r="AT223" s="1079"/>
      <c r="AU223" s="1079"/>
      <c r="AV223" s="1079"/>
      <c r="AW223" s="1079"/>
      <c r="AX223" s="1079"/>
      <c r="AY223" s="1079"/>
      <c r="AZ223" s="1079"/>
      <c r="BA223" s="1079"/>
      <c r="BB223" s="1079"/>
      <c r="BC223" s="1079"/>
      <c r="BD223" s="1079"/>
      <c r="BE223" s="1079"/>
      <c r="BF223" s="1079"/>
      <c r="BG223" s="1079"/>
      <c r="BH223" s="1079"/>
      <c r="BI223" s="1079"/>
      <c r="BJ223" s="1079"/>
      <c r="BK223" s="1079"/>
      <c r="BL223" s="1079"/>
      <c r="BM223" s="1079"/>
      <c r="BN223" s="1079"/>
      <c r="BO223" s="1079"/>
      <c r="BP223" s="1079"/>
      <c r="BQ223" s="1079"/>
      <c r="BR223" s="1079"/>
      <c r="BS223" s="1079"/>
      <c r="BT223" s="1079"/>
      <c r="BU223" s="1079"/>
      <c r="BV223" s="1079"/>
      <c r="BW223" s="1079"/>
      <c r="BX223" s="1080"/>
      <c r="BY223" s="14"/>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row>
    <row r="224" spans="1:138" ht="7.5" customHeight="1" x14ac:dyDescent="0.15">
      <c r="A224" s="10"/>
      <c r="B224" s="10"/>
      <c r="C224" s="10"/>
      <c r="D224" s="10"/>
      <c r="E224" s="10"/>
      <c r="F224" s="10"/>
      <c r="G224" s="10"/>
      <c r="H224" s="10"/>
      <c r="I224" s="13"/>
      <c r="J224" s="1078"/>
      <c r="K224" s="1079"/>
      <c r="L224" s="1079"/>
      <c r="M224" s="1079"/>
      <c r="N224" s="1079"/>
      <c r="O224" s="1079"/>
      <c r="P224" s="1079"/>
      <c r="Q224" s="1079"/>
      <c r="R224" s="1079"/>
      <c r="S224" s="1079"/>
      <c r="T224" s="1079"/>
      <c r="U224" s="1079"/>
      <c r="V224" s="1079"/>
      <c r="W224" s="1079"/>
      <c r="X224" s="1079"/>
      <c r="Y224" s="1079"/>
      <c r="Z224" s="1079"/>
      <c r="AA224" s="1079"/>
      <c r="AB224" s="1079"/>
      <c r="AC224" s="1079"/>
      <c r="AD224" s="1079"/>
      <c r="AE224" s="1079"/>
      <c r="AF224" s="1079"/>
      <c r="AG224" s="1079"/>
      <c r="AH224" s="1079"/>
      <c r="AI224" s="1079"/>
      <c r="AJ224" s="1079"/>
      <c r="AK224" s="1079"/>
      <c r="AL224" s="1079"/>
      <c r="AM224" s="1079"/>
      <c r="AN224" s="1079"/>
      <c r="AO224" s="1079"/>
      <c r="AP224" s="1079"/>
      <c r="AQ224" s="1079"/>
      <c r="AR224" s="1079"/>
      <c r="AS224" s="1079"/>
      <c r="AT224" s="1079"/>
      <c r="AU224" s="1079"/>
      <c r="AV224" s="1079"/>
      <c r="AW224" s="1079"/>
      <c r="AX224" s="1079"/>
      <c r="AY224" s="1079"/>
      <c r="AZ224" s="1079"/>
      <c r="BA224" s="1079"/>
      <c r="BB224" s="1079"/>
      <c r="BC224" s="1079"/>
      <c r="BD224" s="1079"/>
      <c r="BE224" s="1079"/>
      <c r="BF224" s="1079"/>
      <c r="BG224" s="1079"/>
      <c r="BH224" s="1079"/>
      <c r="BI224" s="1079"/>
      <c r="BJ224" s="1079"/>
      <c r="BK224" s="1079"/>
      <c r="BL224" s="1079"/>
      <c r="BM224" s="1079"/>
      <c r="BN224" s="1079"/>
      <c r="BO224" s="1079"/>
      <c r="BP224" s="1079"/>
      <c r="BQ224" s="1079"/>
      <c r="BR224" s="1079"/>
      <c r="BS224" s="1079"/>
      <c r="BT224" s="1079"/>
      <c r="BU224" s="1079"/>
      <c r="BV224" s="1079"/>
      <c r="BW224" s="1079"/>
      <c r="BX224" s="1080"/>
      <c r="BY224" s="14"/>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c r="EH224" s="11"/>
    </row>
    <row r="225" spans="1:138" ht="7.5" customHeight="1" x14ac:dyDescent="0.15">
      <c r="A225" s="10"/>
      <c r="B225" s="10"/>
      <c r="C225" s="10"/>
      <c r="D225" s="10"/>
      <c r="E225" s="10"/>
      <c r="F225" s="10"/>
      <c r="G225" s="10"/>
      <c r="H225" s="10"/>
      <c r="I225" s="13"/>
      <c r="J225" s="1027" t="s">
        <v>98</v>
      </c>
      <c r="K225" s="996"/>
      <c r="L225" s="996"/>
      <c r="M225" s="996"/>
      <c r="N225" s="996"/>
      <c r="O225" s="996"/>
      <c r="P225" s="996"/>
      <c r="Q225" s="996"/>
      <c r="R225" s="996"/>
      <c r="S225" s="996"/>
      <c r="T225" s="996"/>
      <c r="U225" s="996"/>
      <c r="V225" s="996"/>
      <c r="W225" s="996"/>
      <c r="X225" s="996"/>
      <c r="Y225" s="996"/>
      <c r="Z225" s="996"/>
      <c r="AA225" s="996"/>
      <c r="AB225" s="996"/>
      <c r="AC225" s="996"/>
      <c r="AD225" s="996"/>
      <c r="AE225" s="996"/>
      <c r="AF225" s="996"/>
      <c r="AG225" s="996"/>
      <c r="AH225" s="996"/>
      <c r="AI225" s="996"/>
      <c r="AJ225" s="996"/>
      <c r="AK225" s="996"/>
      <c r="AL225" s="996"/>
      <c r="AM225" s="996"/>
      <c r="AN225" s="996"/>
      <c r="AO225" s="996"/>
      <c r="AP225" s="996"/>
      <c r="AQ225" s="996"/>
      <c r="AR225" s="996"/>
      <c r="AS225" s="996"/>
      <c r="AT225" s="996"/>
      <c r="AU225" s="996"/>
      <c r="AV225" s="996"/>
      <c r="AW225" s="996"/>
      <c r="AX225" s="996"/>
      <c r="AY225" s="996"/>
      <c r="AZ225" s="996"/>
      <c r="BA225" s="996"/>
      <c r="BB225" s="996"/>
      <c r="BC225" s="996"/>
      <c r="BD225" s="996"/>
      <c r="BE225" s="996"/>
      <c r="BF225" s="996"/>
      <c r="BG225" s="996"/>
      <c r="BH225" s="996"/>
      <c r="BI225" s="996"/>
      <c r="BJ225" s="996"/>
      <c r="BK225" s="996"/>
      <c r="BL225" s="996"/>
      <c r="BM225" s="996"/>
      <c r="BN225" s="996"/>
      <c r="BO225" s="996"/>
      <c r="BP225" s="996"/>
      <c r="BQ225" s="996"/>
      <c r="BR225" s="996"/>
      <c r="BS225" s="996"/>
      <c r="BT225" s="996"/>
      <c r="BU225" s="996"/>
      <c r="BV225" s="996"/>
      <c r="BW225" s="996"/>
      <c r="BX225" s="1028"/>
      <c r="BY225" s="14"/>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c r="EH225" s="11"/>
    </row>
    <row r="226" spans="1:138" ht="7.5" customHeight="1" x14ac:dyDescent="0.15">
      <c r="A226" s="10"/>
      <c r="B226" s="10"/>
      <c r="C226" s="10"/>
      <c r="D226" s="10"/>
      <c r="E226" s="10"/>
      <c r="F226" s="10"/>
      <c r="G226" s="10"/>
      <c r="H226" s="10"/>
      <c r="I226" s="13"/>
      <c r="J226" s="1027"/>
      <c r="K226" s="996"/>
      <c r="L226" s="996"/>
      <c r="M226" s="996"/>
      <c r="N226" s="996"/>
      <c r="O226" s="996"/>
      <c r="P226" s="996"/>
      <c r="Q226" s="996"/>
      <c r="R226" s="996"/>
      <c r="S226" s="996"/>
      <c r="T226" s="996"/>
      <c r="U226" s="996"/>
      <c r="V226" s="996"/>
      <c r="W226" s="996"/>
      <c r="X226" s="996"/>
      <c r="Y226" s="996"/>
      <c r="Z226" s="996"/>
      <c r="AA226" s="996"/>
      <c r="AB226" s="996"/>
      <c r="AC226" s="996"/>
      <c r="AD226" s="996"/>
      <c r="AE226" s="996"/>
      <c r="AF226" s="996"/>
      <c r="AG226" s="996"/>
      <c r="AH226" s="996"/>
      <c r="AI226" s="996"/>
      <c r="AJ226" s="996"/>
      <c r="AK226" s="996"/>
      <c r="AL226" s="996"/>
      <c r="AM226" s="996"/>
      <c r="AN226" s="996"/>
      <c r="AO226" s="996"/>
      <c r="AP226" s="996"/>
      <c r="AQ226" s="996"/>
      <c r="AR226" s="996"/>
      <c r="AS226" s="996"/>
      <c r="AT226" s="996"/>
      <c r="AU226" s="996"/>
      <c r="AV226" s="996"/>
      <c r="AW226" s="996"/>
      <c r="AX226" s="996"/>
      <c r="AY226" s="996"/>
      <c r="AZ226" s="996"/>
      <c r="BA226" s="996"/>
      <c r="BB226" s="996"/>
      <c r="BC226" s="996"/>
      <c r="BD226" s="996"/>
      <c r="BE226" s="996"/>
      <c r="BF226" s="996"/>
      <c r="BG226" s="996"/>
      <c r="BH226" s="996"/>
      <c r="BI226" s="996"/>
      <c r="BJ226" s="996"/>
      <c r="BK226" s="996"/>
      <c r="BL226" s="996"/>
      <c r="BM226" s="996"/>
      <c r="BN226" s="996"/>
      <c r="BO226" s="996"/>
      <c r="BP226" s="996"/>
      <c r="BQ226" s="996"/>
      <c r="BR226" s="996"/>
      <c r="BS226" s="996"/>
      <c r="BT226" s="996"/>
      <c r="BU226" s="996"/>
      <c r="BV226" s="996"/>
      <c r="BW226" s="996"/>
      <c r="BX226" s="1028"/>
      <c r="BY226" s="14"/>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c r="EH226" s="11"/>
    </row>
    <row r="227" spans="1:138" ht="7.5" customHeight="1" x14ac:dyDescent="0.15">
      <c r="A227" s="10"/>
      <c r="B227" s="10"/>
      <c r="C227" s="10"/>
      <c r="D227" s="10"/>
      <c r="E227" s="10"/>
      <c r="F227" s="10"/>
      <c r="G227" s="10"/>
      <c r="H227" s="10"/>
      <c r="I227" s="13"/>
      <c r="J227" s="1033" t="s">
        <v>99</v>
      </c>
      <c r="K227" s="989"/>
      <c r="L227" s="989"/>
      <c r="M227" s="989"/>
      <c r="N227" s="989"/>
      <c r="O227" s="989"/>
      <c r="P227" s="989"/>
      <c r="Q227" s="989"/>
      <c r="R227" s="1034"/>
      <c r="S227" s="1021" t="s">
        <v>317</v>
      </c>
      <c r="T227" s="985"/>
      <c r="U227" s="985"/>
      <c r="V227" s="985"/>
      <c r="W227" s="985"/>
      <c r="X227" s="985"/>
      <c r="Y227" s="1003"/>
      <c r="Z227" s="166"/>
      <c r="AA227" s="1013" t="s">
        <v>100</v>
      </c>
      <c r="AB227" s="1013"/>
      <c r="AC227" s="1013"/>
      <c r="AD227" s="1013"/>
      <c r="AE227" s="1013"/>
      <c r="AF227" s="1013" t="str">
        <f>IF($AF$23=0,"",$AF$23)</f>
        <v/>
      </c>
      <c r="AG227" s="1013"/>
      <c r="AH227" s="1013"/>
      <c r="AI227" s="1013"/>
      <c r="AJ227" s="1013"/>
      <c r="AK227" s="1013"/>
      <c r="AL227" s="1013"/>
      <c r="AM227" s="1013"/>
      <c r="AN227" s="1013"/>
      <c r="AO227" s="1013"/>
      <c r="AP227" s="1013"/>
      <c r="AQ227" s="1013"/>
      <c r="AR227" s="1013"/>
      <c r="AS227" s="1013"/>
      <c r="AT227" s="1013"/>
      <c r="AU227" s="1013"/>
      <c r="AV227" s="1013"/>
      <c r="AW227" s="1013"/>
      <c r="AX227" s="1013"/>
      <c r="AY227" s="1013"/>
      <c r="AZ227" s="1013"/>
      <c r="BA227" s="1013"/>
      <c r="BB227" s="1013"/>
      <c r="BC227" s="1013"/>
      <c r="BD227" s="1013"/>
      <c r="BE227" s="1013"/>
      <c r="BF227" s="1013"/>
      <c r="BG227" s="1013"/>
      <c r="BH227" s="1013"/>
      <c r="BI227" s="1013"/>
      <c r="BJ227" s="1013"/>
      <c r="BK227" s="1013"/>
      <c r="BL227" s="1013"/>
      <c r="BM227" s="1013"/>
      <c r="BN227" s="1013"/>
      <c r="BO227" s="1013"/>
      <c r="BP227" s="1013"/>
      <c r="BQ227" s="1013"/>
      <c r="BR227" s="1013"/>
      <c r="BS227" s="1013"/>
      <c r="BT227" s="1013"/>
      <c r="BU227" s="1013"/>
      <c r="BV227" s="1013"/>
      <c r="BW227" s="1013"/>
      <c r="BX227" s="1113"/>
      <c r="BY227" s="14"/>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c r="EH227" s="11"/>
    </row>
    <row r="228" spans="1:138" ht="7.5" customHeight="1" x14ac:dyDescent="0.15">
      <c r="A228" s="10"/>
      <c r="B228" s="10"/>
      <c r="C228" s="10"/>
      <c r="D228" s="10"/>
      <c r="E228" s="10"/>
      <c r="F228" s="10"/>
      <c r="G228" s="10"/>
      <c r="H228" s="10"/>
      <c r="I228" s="13"/>
      <c r="J228" s="1035"/>
      <c r="K228" s="993"/>
      <c r="L228" s="993"/>
      <c r="M228" s="993"/>
      <c r="N228" s="993"/>
      <c r="O228" s="993"/>
      <c r="P228" s="993"/>
      <c r="Q228" s="993"/>
      <c r="R228" s="1018"/>
      <c r="S228" s="1024"/>
      <c r="T228" s="987"/>
      <c r="U228" s="987"/>
      <c r="V228" s="987"/>
      <c r="W228" s="987"/>
      <c r="X228" s="987"/>
      <c r="Y228" s="1025"/>
      <c r="Z228" s="165"/>
      <c r="AA228" s="1054"/>
      <c r="AB228" s="1054"/>
      <c r="AC228" s="1054"/>
      <c r="AD228" s="1054"/>
      <c r="AE228" s="1054"/>
      <c r="AF228" s="1054"/>
      <c r="AG228" s="1054"/>
      <c r="AH228" s="1054"/>
      <c r="AI228" s="1054"/>
      <c r="AJ228" s="1054"/>
      <c r="AK228" s="1054"/>
      <c r="AL228" s="1054"/>
      <c r="AM228" s="1054"/>
      <c r="AN228" s="1054"/>
      <c r="AO228" s="1054"/>
      <c r="AP228" s="1054"/>
      <c r="AQ228" s="1054"/>
      <c r="AR228" s="1054"/>
      <c r="AS228" s="1054"/>
      <c r="AT228" s="1054"/>
      <c r="AU228" s="1054"/>
      <c r="AV228" s="1054"/>
      <c r="AW228" s="1054"/>
      <c r="AX228" s="1054"/>
      <c r="AY228" s="1054"/>
      <c r="AZ228" s="1054"/>
      <c r="BA228" s="1054"/>
      <c r="BB228" s="1054"/>
      <c r="BC228" s="1054"/>
      <c r="BD228" s="1054"/>
      <c r="BE228" s="1054"/>
      <c r="BF228" s="1054"/>
      <c r="BG228" s="1054"/>
      <c r="BH228" s="1054"/>
      <c r="BI228" s="1054"/>
      <c r="BJ228" s="1054"/>
      <c r="BK228" s="1054"/>
      <c r="BL228" s="1054"/>
      <c r="BM228" s="1054"/>
      <c r="BN228" s="1054"/>
      <c r="BO228" s="1054"/>
      <c r="BP228" s="1054"/>
      <c r="BQ228" s="1054"/>
      <c r="BR228" s="1054"/>
      <c r="BS228" s="1054"/>
      <c r="BT228" s="1054"/>
      <c r="BU228" s="1054"/>
      <c r="BV228" s="1054"/>
      <c r="BW228" s="1054"/>
      <c r="BX228" s="1120"/>
      <c r="BY228" s="14"/>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c r="EH228" s="11"/>
    </row>
    <row r="229" spans="1:138" ht="7.5" customHeight="1" x14ac:dyDescent="0.15">
      <c r="A229" s="10"/>
      <c r="B229" s="10"/>
      <c r="C229" s="10"/>
      <c r="D229" s="10"/>
      <c r="E229" s="10"/>
      <c r="F229" s="10"/>
      <c r="G229" s="10"/>
      <c r="H229" s="10"/>
      <c r="I229" s="13"/>
      <c r="J229" s="1035"/>
      <c r="K229" s="993"/>
      <c r="L229" s="993"/>
      <c r="M229" s="993"/>
      <c r="N229" s="993"/>
      <c r="O229" s="993"/>
      <c r="P229" s="993"/>
      <c r="Q229" s="993"/>
      <c r="R229" s="1018"/>
      <c r="S229" s="1021" t="s">
        <v>101</v>
      </c>
      <c r="T229" s="985"/>
      <c r="U229" s="985"/>
      <c r="V229" s="985"/>
      <c r="W229" s="985"/>
      <c r="X229" s="985"/>
      <c r="Y229" s="1003"/>
      <c r="Z229" s="1021"/>
      <c r="AA229" s="985"/>
      <c r="AB229" s="985"/>
      <c r="AC229" s="985"/>
      <c r="AD229" s="985" t="str">
        <f>IF($AD$25=0,"",$AD$25)</f>
        <v/>
      </c>
      <c r="AE229" s="985"/>
      <c r="AF229" s="989" t="s">
        <v>181</v>
      </c>
      <c r="AG229" s="989"/>
      <c r="AH229" s="989"/>
      <c r="AI229" s="989"/>
      <c r="AJ229" s="989"/>
      <c r="AK229" s="989"/>
      <c r="AL229" s="989"/>
      <c r="AM229" s="989"/>
      <c r="AN229" s="989"/>
      <c r="AO229" s="989"/>
      <c r="AP229" s="989"/>
      <c r="AQ229" s="989"/>
      <c r="AR229" s="989"/>
      <c r="AS229" s="989"/>
      <c r="AT229" s="985"/>
      <c r="AU229" s="985"/>
      <c r="AV229" s="985"/>
      <c r="AW229" s="985"/>
      <c r="AX229" s="985" t="s">
        <v>256</v>
      </c>
      <c r="AY229" s="985"/>
      <c r="AZ229" s="985"/>
      <c r="BA229" s="985"/>
      <c r="BB229" s="985"/>
      <c r="BC229" s="985"/>
      <c r="BD229" s="985"/>
      <c r="BE229" s="985"/>
      <c r="BF229" s="985" t="str">
        <f>IF($BF$25=0,"",$BF$25)</f>
        <v/>
      </c>
      <c r="BG229" s="985"/>
      <c r="BH229" s="985" t="s">
        <v>182</v>
      </c>
      <c r="BI229" s="985"/>
      <c r="BJ229" s="985"/>
      <c r="BK229" s="985"/>
      <c r="BL229" s="985"/>
      <c r="BM229" s="985"/>
      <c r="BN229" s="985"/>
      <c r="BO229" s="985"/>
      <c r="BP229" s="985"/>
      <c r="BQ229" s="985"/>
      <c r="BR229" s="985"/>
      <c r="BS229" s="985"/>
      <c r="BT229" s="985"/>
      <c r="BU229" s="985"/>
      <c r="BV229" s="985"/>
      <c r="BW229" s="985"/>
      <c r="BX229" s="986"/>
      <c r="BY229" s="14"/>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c r="EH229" s="11"/>
    </row>
    <row r="230" spans="1:138" ht="7.5" customHeight="1" x14ac:dyDescent="0.15">
      <c r="A230" s="10"/>
      <c r="B230" s="10"/>
      <c r="C230" s="10"/>
      <c r="D230" s="10"/>
      <c r="E230" s="10"/>
      <c r="F230" s="10"/>
      <c r="G230" s="10"/>
      <c r="H230" s="10"/>
      <c r="I230" s="13"/>
      <c r="J230" s="1035"/>
      <c r="K230" s="993"/>
      <c r="L230" s="993"/>
      <c r="M230" s="993"/>
      <c r="N230" s="993"/>
      <c r="O230" s="993"/>
      <c r="P230" s="993"/>
      <c r="Q230" s="993"/>
      <c r="R230" s="1018"/>
      <c r="S230" s="1022"/>
      <c r="T230" s="1017"/>
      <c r="U230" s="1017"/>
      <c r="V230" s="1017"/>
      <c r="W230" s="1017"/>
      <c r="X230" s="1017"/>
      <c r="Y230" s="1023"/>
      <c r="Z230" s="1022"/>
      <c r="AA230" s="1017"/>
      <c r="AB230" s="1017"/>
      <c r="AC230" s="1017"/>
      <c r="AD230" s="1017"/>
      <c r="AE230" s="1017"/>
      <c r="AF230" s="993"/>
      <c r="AG230" s="993"/>
      <c r="AH230" s="993"/>
      <c r="AI230" s="993"/>
      <c r="AJ230" s="993"/>
      <c r="AK230" s="993"/>
      <c r="AL230" s="993"/>
      <c r="AM230" s="993"/>
      <c r="AN230" s="993"/>
      <c r="AO230" s="993"/>
      <c r="AP230" s="993"/>
      <c r="AQ230" s="993"/>
      <c r="AR230" s="993"/>
      <c r="AS230" s="993"/>
      <c r="AT230" s="1017"/>
      <c r="AU230" s="1017"/>
      <c r="AV230" s="1017"/>
      <c r="AW230" s="1017"/>
      <c r="AX230" s="1017"/>
      <c r="AY230" s="1017"/>
      <c r="AZ230" s="1017"/>
      <c r="BA230" s="1017"/>
      <c r="BB230" s="1017"/>
      <c r="BC230" s="1017"/>
      <c r="BD230" s="1017"/>
      <c r="BE230" s="1017"/>
      <c r="BF230" s="1017"/>
      <c r="BG230" s="1017"/>
      <c r="BH230" s="1017"/>
      <c r="BI230" s="1017"/>
      <c r="BJ230" s="1017"/>
      <c r="BK230" s="1017"/>
      <c r="BL230" s="1017"/>
      <c r="BM230" s="1017"/>
      <c r="BN230" s="1017"/>
      <c r="BO230" s="1017"/>
      <c r="BP230" s="1017"/>
      <c r="BQ230" s="1017"/>
      <c r="BR230" s="1017"/>
      <c r="BS230" s="1017"/>
      <c r="BT230" s="1017"/>
      <c r="BU230" s="1017"/>
      <c r="BV230" s="1017"/>
      <c r="BW230" s="1017"/>
      <c r="BX230" s="1101"/>
      <c r="BY230" s="14"/>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c r="EH230" s="11"/>
    </row>
    <row r="231" spans="1:138" ht="7.5" customHeight="1" x14ac:dyDescent="0.15">
      <c r="A231" s="10"/>
      <c r="B231" s="10"/>
      <c r="C231" s="10"/>
      <c r="D231" s="10"/>
      <c r="E231" s="10"/>
      <c r="F231" s="10"/>
      <c r="G231" s="10"/>
      <c r="H231" s="10"/>
      <c r="I231" s="13"/>
      <c r="J231" s="1035"/>
      <c r="K231" s="993"/>
      <c r="L231" s="993"/>
      <c r="M231" s="993"/>
      <c r="N231" s="993"/>
      <c r="O231" s="993"/>
      <c r="P231" s="993"/>
      <c r="Q231" s="993"/>
      <c r="R231" s="1018"/>
      <c r="S231" s="1022"/>
      <c r="T231" s="1017"/>
      <c r="U231" s="1017"/>
      <c r="V231" s="1017"/>
      <c r="W231" s="1017"/>
      <c r="X231" s="1017"/>
      <c r="Y231" s="1023"/>
      <c r="Z231" s="1017"/>
      <c r="AA231" s="1017"/>
      <c r="AB231" s="1017"/>
      <c r="AC231" s="1017"/>
      <c r="AD231" s="1017" t="str">
        <f>IF($AD$27=0,"",$AD$27)</f>
        <v/>
      </c>
      <c r="AE231" s="1017"/>
      <c r="AF231" s="993" t="s">
        <v>183</v>
      </c>
      <c r="AG231" s="993"/>
      <c r="AH231" s="993"/>
      <c r="AI231" s="993"/>
      <c r="AJ231" s="993"/>
      <c r="AK231" s="993"/>
      <c r="AL231" s="993"/>
      <c r="AM231" s="993"/>
      <c r="AN231" s="993"/>
      <c r="AO231" s="993"/>
      <c r="AP231" s="993"/>
      <c r="AQ231" s="993"/>
      <c r="AR231" s="993"/>
      <c r="AS231" s="993"/>
      <c r="AT231" s="1017"/>
      <c r="AU231" s="1017"/>
      <c r="AV231" s="1017"/>
      <c r="AW231" s="1017"/>
      <c r="AX231" s="19"/>
      <c r="AY231" s="1017" t="s">
        <v>70</v>
      </c>
      <c r="AZ231" s="1017"/>
      <c r="BA231" s="1017" t="str">
        <f>IF($BA$27=0,"",$BA$27)</f>
        <v>　ますのみ （　　 公設ます・　　 宅内ます）</v>
      </c>
      <c r="BB231" s="1017"/>
      <c r="BC231" s="1017"/>
      <c r="BD231" s="1017"/>
      <c r="BE231" s="1017"/>
      <c r="BF231" s="1017"/>
      <c r="BG231" s="1017"/>
      <c r="BH231" s="1017"/>
      <c r="BI231" s="1017"/>
      <c r="BJ231" s="1017"/>
      <c r="BK231" s="1017"/>
      <c r="BL231" s="1017"/>
      <c r="BM231" s="1017"/>
      <c r="BN231" s="1017"/>
      <c r="BO231" s="1017"/>
      <c r="BP231" s="1017"/>
      <c r="BQ231" s="1017"/>
      <c r="BR231" s="1017"/>
      <c r="BS231" s="1017"/>
      <c r="BT231" s="1017"/>
      <c r="BU231" s="1017"/>
      <c r="BV231" s="1017"/>
      <c r="BW231" s="1017"/>
      <c r="BX231" s="1101"/>
      <c r="BY231" s="14"/>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row>
    <row r="232" spans="1:138" ht="7.5" customHeight="1" x14ac:dyDescent="0.15">
      <c r="A232" s="10"/>
      <c r="B232" s="10"/>
      <c r="C232" s="10"/>
      <c r="D232" s="10"/>
      <c r="E232" s="10"/>
      <c r="F232" s="10"/>
      <c r="G232" s="10"/>
      <c r="H232" s="10"/>
      <c r="I232" s="13"/>
      <c r="J232" s="1035"/>
      <c r="K232" s="993"/>
      <c r="L232" s="993"/>
      <c r="M232" s="993"/>
      <c r="N232" s="993"/>
      <c r="O232" s="993"/>
      <c r="P232" s="993"/>
      <c r="Q232" s="993"/>
      <c r="R232" s="1018"/>
      <c r="S232" s="1024"/>
      <c r="T232" s="987"/>
      <c r="U232" s="987"/>
      <c r="V232" s="987"/>
      <c r="W232" s="987"/>
      <c r="X232" s="987"/>
      <c r="Y232" s="1025"/>
      <c r="Z232" s="987"/>
      <c r="AA232" s="987"/>
      <c r="AB232" s="987"/>
      <c r="AC232" s="987"/>
      <c r="AD232" s="987"/>
      <c r="AE232" s="987"/>
      <c r="AF232" s="990"/>
      <c r="AG232" s="990"/>
      <c r="AH232" s="990"/>
      <c r="AI232" s="990"/>
      <c r="AJ232" s="990"/>
      <c r="AK232" s="990"/>
      <c r="AL232" s="990"/>
      <c r="AM232" s="990"/>
      <c r="AN232" s="990"/>
      <c r="AO232" s="990"/>
      <c r="AP232" s="990"/>
      <c r="AQ232" s="990"/>
      <c r="AR232" s="990"/>
      <c r="AS232" s="990"/>
      <c r="AT232" s="987"/>
      <c r="AU232" s="987"/>
      <c r="AV232" s="987"/>
      <c r="AW232" s="987"/>
      <c r="AX232" s="343"/>
      <c r="AY232" s="987"/>
      <c r="AZ232" s="987"/>
      <c r="BA232" s="987"/>
      <c r="BB232" s="987"/>
      <c r="BC232" s="987"/>
      <c r="BD232" s="987"/>
      <c r="BE232" s="987"/>
      <c r="BF232" s="987"/>
      <c r="BG232" s="987"/>
      <c r="BH232" s="987"/>
      <c r="BI232" s="987"/>
      <c r="BJ232" s="987"/>
      <c r="BK232" s="987"/>
      <c r="BL232" s="987"/>
      <c r="BM232" s="987"/>
      <c r="BN232" s="987"/>
      <c r="BO232" s="987"/>
      <c r="BP232" s="987"/>
      <c r="BQ232" s="987"/>
      <c r="BR232" s="987"/>
      <c r="BS232" s="987"/>
      <c r="BT232" s="987"/>
      <c r="BU232" s="987"/>
      <c r="BV232" s="987"/>
      <c r="BW232" s="987"/>
      <c r="BX232" s="988"/>
      <c r="BY232" s="14"/>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row>
    <row r="233" spans="1:138" ht="7.5" customHeight="1" x14ac:dyDescent="0.15">
      <c r="A233" s="10"/>
      <c r="B233" s="10"/>
      <c r="C233" s="10"/>
      <c r="D233" s="10"/>
      <c r="E233" s="10"/>
      <c r="F233" s="10"/>
      <c r="G233" s="10"/>
      <c r="H233" s="10"/>
      <c r="I233" s="13"/>
      <c r="J233" s="1035"/>
      <c r="K233" s="993"/>
      <c r="L233" s="993"/>
      <c r="M233" s="993"/>
      <c r="N233" s="993"/>
      <c r="O233" s="993"/>
      <c r="P233" s="993"/>
      <c r="Q233" s="993"/>
      <c r="R233" s="1018"/>
      <c r="S233" s="1021" t="s">
        <v>102</v>
      </c>
      <c r="T233" s="985"/>
      <c r="U233" s="985"/>
      <c r="V233" s="985"/>
      <c r="W233" s="985"/>
      <c r="X233" s="985"/>
      <c r="Y233" s="985"/>
      <c r="Z233" s="1021"/>
      <c r="AA233" s="985" t="str">
        <f>IF($AA$29=0,"",$AA$29)</f>
        <v/>
      </c>
      <c r="AB233" s="985"/>
      <c r="AC233" s="989" t="s">
        <v>358</v>
      </c>
      <c r="AD233" s="989"/>
      <c r="AE233" s="989"/>
      <c r="AF233" s="989"/>
      <c r="AG233" s="989" t="s">
        <v>359</v>
      </c>
      <c r="AH233" s="989"/>
      <c r="AI233" s="985" t="str">
        <f>IF($AI$29=0,"",$AI$29)</f>
        <v/>
      </c>
      <c r="AJ233" s="985"/>
      <c r="AK233" s="985" t="s">
        <v>361</v>
      </c>
      <c r="AL233" s="985"/>
      <c r="AM233" s="985"/>
      <c r="AN233" s="985"/>
      <c r="AO233" s="985"/>
      <c r="AP233" s="985"/>
      <c r="AQ233" s="985"/>
      <c r="AR233" s="985"/>
      <c r="AS233" s="985"/>
      <c r="AT233" s="985"/>
      <c r="AU233" s="985"/>
      <c r="AV233" s="985" t="s">
        <v>357</v>
      </c>
      <c r="AW233" s="985"/>
      <c r="AX233" s="985" t="str">
        <f>IF($AX$29=0,"",$AX$29)</f>
        <v/>
      </c>
      <c r="AY233" s="985"/>
      <c r="AZ233" s="985" t="s">
        <v>360</v>
      </c>
      <c r="BA233" s="985"/>
      <c r="BB233" s="985"/>
      <c r="BC233" s="985"/>
      <c r="BD233" s="989" t="s">
        <v>359</v>
      </c>
      <c r="BE233" s="989"/>
      <c r="BF233" s="985" t="str">
        <f>IF($BF$29=0,"",$BF$29)</f>
        <v/>
      </c>
      <c r="BG233" s="985"/>
      <c r="BH233" s="989" t="s">
        <v>363</v>
      </c>
      <c r="BI233" s="989"/>
      <c r="BJ233" s="989"/>
      <c r="BK233" s="989"/>
      <c r="BL233" s="989" t="s">
        <v>359</v>
      </c>
      <c r="BM233" s="989"/>
      <c r="BN233" s="985" t="str">
        <f>IF($BN$29=0,"",$BN$29)</f>
        <v/>
      </c>
      <c r="BO233" s="985"/>
      <c r="BP233" s="989" t="s">
        <v>364</v>
      </c>
      <c r="BQ233" s="989"/>
      <c r="BR233" s="989"/>
      <c r="BS233" s="989"/>
      <c r="BT233" s="989"/>
      <c r="BU233" s="989"/>
      <c r="BV233" s="989"/>
      <c r="BW233" s="989"/>
      <c r="BX233" s="1098"/>
      <c r="BY233" s="14"/>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c r="EH233" s="11"/>
    </row>
    <row r="234" spans="1:138" ht="7.5" customHeight="1" x14ac:dyDescent="0.15">
      <c r="A234" s="10"/>
      <c r="B234" s="10"/>
      <c r="C234" s="10"/>
      <c r="D234" s="10"/>
      <c r="E234" s="10"/>
      <c r="F234" s="10"/>
      <c r="G234" s="10"/>
      <c r="H234" s="10"/>
      <c r="I234" s="13"/>
      <c r="J234" s="1036"/>
      <c r="K234" s="990"/>
      <c r="L234" s="990"/>
      <c r="M234" s="990"/>
      <c r="N234" s="990"/>
      <c r="O234" s="990"/>
      <c r="P234" s="990"/>
      <c r="Q234" s="990"/>
      <c r="R234" s="1020"/>
      <c r="S234" s="1024"/>
      <c r="T234" s="987"/>
      <c r="U234" s="987"/>
      <c r="V234" s="987"/>
      <c r="W234" s="987"/>
      <c r="X234" s="987"/>
      <c r="Y234" s="987"/>
      <c r="Z234" s="1024"/>
      <c r="AA234" s="987"/>
      <c r="AB234" s="987"/>
      <c r="AC234" s="990"/>
      <c r="AD234" s="990"/>
      <c r="AE234" s="990"/>
      <c r="AF234" s="990"/>
      <c r="AG234" s="990"/>
      <c r="AH234" s="990"/>
      <c r="AI234" s="987"/>
      <c r="AJ234" s="987"/>
      <c r="AK234" s="987"/>
      <c r="AL234" s="987"/>
      <c r="AM234" s="987"/>
      <c r="AN234" s="987"/>
      <c r="AO234" s="987"/>
      <c r="AP234" s="987"/>
      <c r="AQ234" s="987"/>
      <c r="AR234" s="987"/>
      <c r="AS234" s="987"/>
      <c r="AT234" s="987"/>
      <c r="AU234" s="987"/>
      <c r="AV234" s="987"/>
      <c r="AW234" s="987"/>
      <c r="AX234" s="987"/>
      <c r="AY234" s="987"/>
      <c r="AZ234" s="987"/>
      <c r="BA234" s="987"/>
      <c r="BB234" s="987"/>
      <c r="BC234" s="987"/>
      <c r="BD234" s="990"/>
      <c r="BE234" s="990"/>
      <c r="BF234" s="987"/>
      <c r="BG234" s="987"/>
      <c r="BH234" s="990"/>
      <c r="BI234" s="990"/>
      <c r="BJ234" s="990"/>
      <c r="BK234" s="990"/>
      <c r="BL234" s="990"/>
      <c r="BM234" s="990"/>
      <c r="BN234" s="987"/>
      <c r="BO234" s="987"/>
      <c r="BP234" s="990"/>
      <c r="BQ234" s="990"/>
      <c r="BR234" s="990"/>
      <c r="BS234" s="990"/>
      <c r="BT234" s="990"/>
      <c r="BU234" s="990"/>
      <c r="BV234" s="990"/>
      <c r="BW234" s="990"/>
      <c r="BX234" s="1100"/>
      <c r="BY234" s="14"/>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c r="EH234" s="11"/>
    </row>
    <row r="235" spans="1:138" ht="7.5" customHeight="1" x14ac:dyDescent="0.15">
      <c r="A235" s="10"/>
      <c r="B235" s="10"/>
      <c r="C235" s="10"/>
      <c r="D235" s="10"/>
      <c r="E235" s="10"/>
      <c r="F235" s="10"/>
      <c r="G235" s="10"/>
      <c r="H235" s="10"/>
      <c r="I235" s="13"/>
      <c r="J235" s="1033" t="s">
        <v>103</v>
      </c>
      <c r="K235" s="989"/>
      <c r="L235" s="989"/>
      <c r="M235" s="989"/>
      <c r="N235" s="989"/>
      <c r="O235" s="989"/>
      <c r="P235" s="989"/>
      <c r="Q235" s="989"/>
      <c r="R235" s="989"/>
      <c r="S235" s="989"/>
      <c r="T235" s="989"/>
      <c r="U235" s="989"/>
      <c r="V235" s="989"/>
      <c r="W235" s="989"/>
      <c r="X235" s="989"/>
      <c r="Y235" s="1034"/>
      <c r="Z235" s="1008" t="str">
        <f>IF($Z$31=0,"",$Z$31)</f>
        <v>令和　　年　　月　　日</v>
      </c>
      <c r="AA235" s="1008"/>
      <c r="AB235" s="1008"/>
      <c r="AC235" s="1008"/>
      <c r="AD235" s="1008"/>
      <c r="AE235" s="1008"/>
      <c r="AF235" s="1008"/>
      <c r="AG235" s="1008"/>
      <c r="AH235" s="1008"/>
      <c r="AI235" s="1008"/>
      <c r="AJ235" s="1008"/>
      <c r="AK235" s="1008"/>
      <c r="AL235" s="1121">
        <f>IF($AL$31=0,"",$AL$31)</f>
        <v>5</v>
      </c>
      <c r="AM235" s="1121"/>
      <c r="AN235" s="989" t="s">
        <v>525</v>
      </c>
      <c r="AO235" s="989"/>
      <c r="AP235" s="989"/>
      <c r="AQ235" s="989"/>
      <c r="AR235" s="989"/>
      <c r="AS235" s="989"/>
      <c r="AT235" s="989"/>
      <c r="AU235" s="989"/>
      <c r="AV235" s="989" t="str">
        <f>IF($AV$31=0,"",$AV$31)</f>
        <v/>
      </c>
      <c r="AW235" s="989"/>
      <c r="AX235" s="989"/>
      <c r="AY235" s="989"/>
      <c r="AZ235" s="989" t="s">
        <v>42</v>
      </c>
      <c r="BA235" s="1034"/>
      <c r="BB235" s="989" t="s">
        <v>180</v>
      </c>
      <c r="BC235" s="989"/>
      <c r="BD235" s="989"/>
      <c r="BE235" s="989"/>
      <c r="BF235" s="989"/>
      <c r="BG235" s="989"/>
      <c r="BH235" s="989"/>
      <c r="BI235" s="989"/>
      <c r="BJ235" s="989"/>
      <c r="BK235" s="989"/>
      <c r="BL235" s="1034"/>
      <c r="BM235" s="1007" t="str">
        <f>IF($BM$31=0,"",$BM$31)</f>
        <v>令和　　年　　月　　日</v>
      </c>
      <c r="BN235" s="1008"/>
      <c r="BO235" s="1008"/>
      <c r="BP235" s="1008"/>
      <c r="BQ235" s="1008"/>
      <c r="BR235" s="1008"/>
      <c r="BS235" s="1008"/>
      <c r="BT235" s="1008"/>
      <c r="BU235" s="1008"/>
      <c r="BV235" s="1008"/>
      <c r="BW235" s="1008"/>
      <c r="BX235" s="1102"/>
      <c r="BY235" s="14"/>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c r="EH235" s="11"/>
    </row>
    <row r="236" spans="1:138" ht="7.5" customHeight="1" x14ac:dyDescent="0.15">
      <c r="A236" s="10"/>
      <c r="B236" s="10"/>
      <c r="C236" s="10"/>
      <c r="D236" s="10"/>
      <c r="E236" s="10"/>
      <c r="F236" s="10"/>
      <c r="G236" s="10"/>
      <c r="H236" s="10"/>
      <c r="I236" s="13"/>
      <c r="J236" s="1036"/>
      <c r="K236" s="990"/>
      <c r="L236" s="990"/>
      <c r="M236" s="990"/>
      <c r="N236" s="990"/>
      <c r="O236" s="990"/>
      <c r="P236" s="990"/>
      <c r="Q236" s="990"/>
      <c r="R236" s="990"/>
      <c r="S236" s="990"/>
      <c r="T236" s="990"/>
      <c r="U236" s="990"/>
      <c r="V236" s="990"/>
      <c r="W236" s="990"/>
      <c r="X236" s="990"/>
      <c r="Y236" s="1020"/>
      <c r="Z236" s="1055"/>
      <c r="AA236" s="1055"/>
      <c r="AB236" s="1055"/>
      <c r="AC236" s="1055"/>
      <c r="AD236" s="1055"/>
      <c r="AE236" s="1055"/>
      <c r="AF236" s="1055"/>
      <c r="AG236" s="1055"/>
      <c r="AH236" s="1055"/>
      <c r="AI236" s="1055"/>
      <c r="AJ236" s="1055"/>
      <c r="AK236" s="1055"/>
      <c r="AL236" s="1122"/>
      <c r="AM236" s="1122"/>
      <c r="AN236" s="990"/>
      <c r="AO236" s="990"/>
      <c r="AP236" s="990"/>
      <c r="AQ236" s="990"/>
      <c r="AR236" s="990"/>
      <c r="AS236" s="990"/>
      <c r="AT236" s="990"/>
      <c r="AU236" s="990"/>
      <c r="AV236" s="990"/>
      <c r="AW236" s="990"/>
      <c r="AX236" s="990"/>
      <c r="AY236" s="990"/>
      <c r="AZ236" s="990"/>
      <c r="BA236" s="1020"/>
      <c r="BB236" s="990"/>
      <c r="BC236" s="990"/>
      <c r="BD236" s="990"/>
      <c r="BE236" s="990"/>
      <c r="BF236" s="990"/>
      <c r="BG236" s="990"/>
      <c r="BH236" s="990"/>
      <c r="BI236" s="990"/>
      <c r="BJ236" s="990"/>
      <c r="BK236" s="990"/>
      <c r="BL236" s="1020"/>
      <c r="BM236" s="1106"/>
      <c r="BN236" s="1055"/>
      <c r="BO236" s="1055"/>
      <c r="BP236" s="1055"/>
      <c r="BQ236" s="1055"/>
      <c r="BR236" s="1055"/>
      <c r="BS236" s="1055"/>
      <c r="BT236" s="1055"/>
      <c r="BU236" s="1055"/>
      <c r="BV236" s="1055"/>
      <c r="BW236" s="1055"/>
      <c r="BX236" s="1107"/>
      <c r="BY236" s="14"/>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row>
    <row r="237" spans="1:138" ht="7.5" customHeight="1" x14ac:dyDescent="0.15">
      <c r="A237" s="10"/>
      <c r="B237" s="10"/>
      <c r="C237" s="10"/>
      <c r="D237" s="10"/>
      <c r="E237" s="10"/>
      <c r="F237" s="10"/>
      <c r="G237" s="10"/>
      <c r="H237" s="10"/>
      <c r="I237" s="13"/>
      <c r="J237" s="1056" t="s">
        <v>388</v>
      </c>
      <c r="K237" s="1057"/>
      <c r="L237" s="1057"/>
      <c r="M237" s="1057"/>
      <c r="N237" s="1057"/>
      <c r="O237" s="1057"/>
      <c r="P237" s="1057"/>
      <c r="Q237" s="1057"/>
      <c r="R237" s="1057"/>
      <c r="S237" s="1057"/>
      <c r="T237" s="1057"/>
      <c r="U237" s="1057"/>
      <c r="V237" s="1057"/>
      <c r="W237" s="1057"/>
      <c r="X237" s="1057"/>
      <c r="Y237" s="1058"/>
      <c r="Z237" s="1065" t="s">
        <v>104</v>
      </c>
      <c r="AA237" s="1066"/>
      <c r="AB237" s="1066"/>
      <c r="AC237" s="1066"/>
      <c r="AD237" s="1066"/>
      <c r="AE237" s="1066"/>
      <c r="AF237" s="1013" t="str">
        <f>IF($AF$33=0,"",$AF$33)</f>
        <v/>
      </c>
      <c r="AG237" s="1013"/>
      <c r="AH237" s="1013"/>
      <c r="AI237" s="1013"/>
      <c r="AJ237" s="1013"/>
      <c r="AK237" s="1013"/>
      <c r="AL237" s="1013"/>
      <c r="AM237" s="1013"/>
      <c r="AN237" s="1013"/>
      <c r="AO237" s="1013"/>
      <c r="AP237" s="1013"/>
      <c r="AQ237" s="1013"/>
      <c r="AR237" s="1013"/>
      <c r="AS237" s="1013"/>
      <c r="AT237" s="1013"/>
      <c r="AU237" s="1013"/>
      <c r="AV237" s="1013"/>
      <c r="AW237" s="1013"/>
      <c r="AX237" s="1013"/>
      <c r="AY237" s="1013"/>
      <c r="AZ237" s="1013"/>
      <c r="BA237" s="1013"/>
      <c r="BB237" s="1013"/>
      <c r="BC237" s="1013"/>
      <c r="BD237" s="1013"/>
      <c r="BE237" s="1013"/>
      <c r="BF237" s="1013"/>
      <c r="BG237" s="1013"/>
      <c r="BH237" s="1013"/>
      <c r="BI237" s="1013"/>
      <c r="BJ237" s="1013"/>
      <c r="BK237" s="1013"/>
      <c r="BL237" s="1013"/>
      <c r="BM237" s="1013"/>
      <c r="BN237" s="1013"/>
      <c r="BO237" s="1013"/>
      <c r="BP237" s="1013"/>
      <c r="BQ237" s="1013"/>
      <c r="BR237" s="1013"/>
      <c r="BS237" s="1013"/>
      <c r="BT237" s="1013"/>
      <c r="BU237" s="1013"/>
      <c r="BV237" s="1013"/>
      <c r="BW237" s="1013"/>
      <c r="BX237" s="1113"/>
      <c r="BY237" s="14"/>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c r="EH237" s="11"/>
    </row>
    <row r="238" spans="1:138" ht="7.5" customHeight="1" x14ac:dyDescent="0.15">
      <c r="A238" s="10"/>
      <c r="B238" s="10"/>
      <c r="C238" s="10"/>
      <c r="D238" s="10"/>
      <c r="E238" s="10"/>
      <c r="F238" s="10"/>
      <c r="G238" s="10"/>
      <c r="H238" s="10"/>
      <c r="I238" s="13"/>
      <c r="J238" s="1059"/>
      <c r="K238" s="1060"/>
      <c r="L238" s="1060"/>
      <c r="M238" s="1060"/>
      <c r="N238" s="1060"/>
      <c r="O238" s="1060"/>
      <c r="P238" s="1060"/>
      <c r="Q238" s="1060"/>
      <c r="R238" s="1060"/>
      <c r="S238" s="1060"/>
      <c r="T238" s="1060"/>
      <c r="U238" s="1060"/>
      <c r="V238" s="1060"/>
      <c r="W238" s="1060"/>
      <c r="X238" s="1060"/>
      <c r="Y238" s="1061"/>
      <c r="Z238" s="1067"/>
      <c r="AA238" s="1068"/>
      <c r="AB238" s="1068"/>
      <c r="AC238" s="1068"/>
      <c r="AD238" s="1068"/>
      <c r="AE238" s="1068"/>
      <c r="AF238" s="1015"/>
      <c r="AG238" s="1015"/>
      <c r="AH238" s="1015"/>
      <c r="AI238" s="1015"/>
      <c r="AJ238" s="1015"/>
      <c r="AK238" s="1015"/>
      <c r="AL238" s="1015"/>
      <c r="AM238" s="1015"/>
      <c r="AN238" s="1015"/>
      <c r="AO238" s="1015"/>
      <c r="AP238" s="1015"/>
      <c r="AQ238" s="1015"/>
      <c r="AR238" s="1015"/>
      <c r="AS238" s="1015"/>
      <c r="AT238" s="1015"/>
      <c r="AU238" s="1015"/>
      <c r="AV238" s="1015"/>
      <c r="AW238" s="1015"/>
      <c r="AX238" s="1015"/>
      <c r="AY238" s="1015"/>
      <c r="AZ238" s="1015"/>
      <c r="BA238" s="1015"/>
      <c r="BB238" s="1015"/>
      <c r="BC238" s="1015"/>
      <c r="BD238" s="1015"/>
      <c r="BE238" s="1015"/>
      <c r="BF238" s="1015"/>
      <c r="BG238" s="1015"/>
      <c r="BH238" s="1015"/>
      <c r="BI238" s="1015"/>
      <c r="BJ238" s="1015"/>
      <c r="BK238" s="1015"/>
      <c r="BL238" s="1015"/>
      <c r="BM238" s="1015"/>
      <c r="BN238" s="1015"/>
      <c r="BO238" s="1015"/>
      <c r="BP238" s="1015"/>
      <c r="BQ238" s="1015"/>
      <c r="BR238" s="1015"/>
      <c r="BS238" s="1015"/>
      <c r="BT238" s="1015"/>
      <c r="BU238" s="1015"/>
      <c r="BV238" s="1015"/>
      <c r="BW238" s="1015"/>
      <c r="BX238" s="1114"/>
      <c r="BY238" s="14"/>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c r="EH238" s="11"/>
    </row>
    <row r="239" spans="1:138" ht="7.5" customHeight="1" x14ac:dyDescent="0.15">
      <c r="A239" s="10"/>
      <c r="B239" s="10"/>
      <c r="C239" s="10"/>
      <c r="D239" s="10"/>
      <c r="E239" s="10"/>
      <c r="F239" s="10"/>
      <c r="G239" s="10"/>
      <c r="H239" s="10"/>
      <c r="I239" s="13"/>
      <c r="J239" s="1059"/>
      <c r="K239" s="1060"/>
      <c r="L239" s="1060"/>
      <c r="M239" s="1060"/>
      <c r="N239" s="1060"/>
      <c r="O239" s="1060"/>
      <c r="P239" s="1060"/>
      <c r="Q239" s="1060"/>
      <c r="R239" s="1060"/>
      <c r="S239" s="1060"/>
      <c r="T239" s="1060"/>
      <c r="U239" s="1060"/>
      <c r="V239" s="1060"/>
      <c r="W239" s="1060"/>
      <c r="X239" s="1060"/>
      <c r="Y239" s="1061"/>
      <c r="Z239" s="1067" t="s">
        <v>105</v>
      </c>
      <c r="AA239" s="1068"/>
      <c r="AB239" s="1068"/>
      <c r="AC239" s="1068"/>
      <c r="AD239" s="1068"/>
      <c r="AE239" s="1068"/>
      <c r="AF239" s="1015" t="str">
        <f>IF($AF$35=0,"",$AF$35)</f>
        <v/>
      </c>
      <c r="AG239" s="1015"/>
      <c r="AH239" s="1015"/>
      <c r="AI239" s="1015"/>
      <c r="AJ239" s="1015"/>
      <c r="AK239" s="1015"/>
      <c r="AL239" s="1015"/>
      <c r="AM239" s="1015"/>
      <c r="AN239" s="1015"/>
      <c r="AO239" s="1015"/>
      <c r="AP239" s="1015"/>
      <c r="AQ239" s="1015"/>
      <c r="AR239" s="1015"/>
      <c r="AS239" s="1015"/>
      <c r="AT239" s="1015"/>
      <c r="AU239" s="1015"/>
      <c r="AV239" s="1015"/>
      <c r="AW239" s="1015"/>
      <c r="AX239" s="1015"/>
      <c r="AY239" s="1015"/>
      <c r="AZ239" s="1015"/>
      <c r="BA239" s="1015"/>
      <c r="BB239" s="1015"/>
      <c r="BC239" s="1015"/>
      <c r="BD239" s="1015"/>
      <c r="BE239" s="1015"/>
      <c r="BF239" s="1015"/>
      <c r="BG239" s="1015"/>
      <c r="BH239" s="1015"/>
      <c r="BI239" s="1015"/>
      <c r="BJ239" s="1015"/>
      <c r="BK239" s="1015"/>
      <c r="BL239" s="1015"/>
      <c r="BM239" s="1015"/>
      <c r="BN239" s="1015"/>
      <c r="BO239" s="1015"/>
      <c r="BP239" s="1015"/>
      <c r="BQ239" s="1015"/>
      <c r="BR239" s="1015"/>
      <c r="BS239" s="1015"/>
      <c r="BT239" s="1015"/>
      <c r="BU239" s="1015"/>
      <c r="BV239" s="1015"/>
      <c r="BW239" s="1015"/>
      <c r="BX239" s="1114"/>
      <c r="BY239" s="14"/>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c r="EH239" s="11"/>
    </row>
    <row r="240" spans="1:138" ht="7.5" customHeight="1" x14ac:dyDescent="0.15">
      <c r="A240" s="10"/>
      <c r="B240" s="10"/>
      <c r="C240" s="10"/>
      <c r="D240" s="10"/>
      <c r="E240" s="10"/>
      <c r="F240" s="10"/>
      <c r="G240" s="10"/>
      <c r="H240" s="10"/>
      <c r="I240" s="13"/>
      <c r="J240" s="1059"/>
      <c r="K240" s="1060"/>
      <c r="L240" s="1060"/>
      <c r="M240" s="1060"/>
      <c r="N240" s="1060"/>
      <c r="O240" s="1060"/>
      <c r="P240" s="1060"/>
      <c r="Q240" s="1060"/>
      <c r="R240" s="1060"/>
      <c r="S240" s="1060"/>
      <c r="T240" s="1060"/>
      <c r="U240" s="1060"/>
      <c r="V240" s="1060"/>
      <c r="W240" s="1060"/>
      <c r="X240" s="1060"/>
      <c r="Y240" s="1061"/>
      <c r="Z240" s="1067"/>
      <c r="AA240" s="1068"/>
      <c r="AB240" s="1068"/>
      <c r="AC240" s="1068"/>
      <c r="AD240" s="1068"/>
      <c r="AE240" s="1068"/>
      <c r="AF240" s="1015"/>
      <c r="AG240" s="1015"/>
      <c r="AH240" s="1015"/>
      <c r="AI240" s="1015"/>
      <c r="AJ240" s="1015"/>
      <c r="AK240" s="1015"/>
      <c r="AL240" s="1015"/>
      <c r="AM240" s="1015"/>
      <c r="AN240" s="1015"/>
      <c r="AO240" s="1015"/>
      <c r="AP240" s="1015"/>
      <c r="AQ240" s="1015"/>
      <c r="AR240" s="1015"/>
      <c r="AS240" s="1015"/>
      <c r="AT240" s="1015"/>
      <c r="AU240" s="1015"/>
      <c r="AV240" s="1015"/>
      <c r="AW240" s="1015"/>
      <c r="AX240" s="1015"/>
      <c r="AY240" s="1015"/>
      <c r="AZ240" s="1015"/>
      <c r="BA240" s="1015"/>
      <c r="BB240" s="1015"/>
      <c r="BC240" s="1015"/>
      <c r="BD240" s="1015"/>
      <c r="BE240" s="1015"/>
      <c r="BF240" s="1015"/>
      <c r="BG240" s="1015"/>
      <c r="BH240" s="1015"/>
      <c r="BI240" s="1015"/>
      <c r="BJ240" s="1015"/>
      <c r="BK240" s="1015"/>
      <c r="BL240" s="1015"/>
      <c r="BM240" s="1015"/>
      <c r="BN240" s="1015"/>
      <c r="BO240" s="1015"/>
      <c r="BP240" s="1015"/>
      <c r="BQ240" s="1015"/>
      <c r="BR240" s="1015"/>
      <c r="BS240" s="1015"/>
      <c r="BT240" s="1015"/>
      <c r="BU240" s="1015"/>
      <c r="BV240" s="1015"/>
      <c r="BW240" s="1015"/>
      <c r="BX240" s="1114"/>
      <c r="BY240" s="14"/>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c r="EH240" s="11"/>
    </row>
    <row r="241" spans="1:138" ht="7.5" customHeight="1" x14ac:dyDescent="0.15">
      <c r="A241" s="10"/>
      <c r="B241" s="10"/>
      <c r="C241" s="10"/>
      <c r="D241" s="10"/>
      <c r="E241" s="10"/>
      <c r="F241" s="10"/>
      <c r="G241" s="10"/>
      <c r="H241" s="10"/>
      <c r="I241" s="13"/>
      <c r="J241" s="1059"/>
      <c r="K241" s="1060"/>
      <c r="L241" s="1060"/>
      <c r="M241" s="1060"/>
      <c r="N241" s="1060"/>
      <c r="O241" s="1060"/>
      <c r="P241" s="1060"/>
      <c r="Q241" s="1060"/>
      <c r="R241" s="1060"/>
      <c r="S241" s="1060"/>
      <c r="T241" s="1060"/>
      <c r="U241" s="1060"/>
      <c r="V241" s="1060"/>
      <c r="W241" s="1060"/>
      <c r="X241" s="1060"/>
      <c r="Y241" s="1061"/>
      <c r="Z241" s="1173" t="s">
        <v>391</v>
      </c>
      <c r="AA241" s="1174"/>
      <c r="AB241" s="1174"/>
      <c r="AC241" s="1174"/>
      <c r="AD241" s="1174"/>
      <c r="AE241" s="1174"/>
      <c r="AF241" s="1015" t="str">
        <f>IF($AF$37=0,"",$AF$37)</f>
        <v/>
      </c>
      <c r="AG241" s="1015"/>
      <c r="AH241" s="1015"/>
      <c r="AI241" s="1015"/>
      <c r="AJ241" s="1015"/>
      <c r="AK241" s="1015"/>
      <c r="AL241" s="1015"/>
      <c r="AM241" s="1015"/>
      <c r="AN241" s="1015"/>
      <c r="AO241" s="1015"/>
      <c r="AP241" s="1015"/>
      <c r="AQ241" s="1015"/>
      <c r="AR241" s="1015"/>
      <c r="AS241" s="1015"/>
      <c r="AT241" s="1015"/>
      <c r="AU241" s="1015"/>
      <c r="AV241" s="1015"/>
      <c r="AW241" s="1015"/>
      <c r="AX241" s="1015"/>
      <c r="AY241" s="1015"/>
      <c r="AZ241" s="1015"/>
      <c r="BA241" s="1015"/>
      <c r="BB241" s="1015"/>
      <c r="BC241" s="1015"/>
      <c r="BD241" s="1015"/>
      <c r="BE241" s="1015"/>
      <c r="BF241" s="1015"/>
      <c r="BG241" s="1015"/>
      <c r="BH241" s="1015"/>
      <c r="BI241" s="1015"/>
      <c r="BJ241" s="1015"/>
      <c r="BK241" s="1015"/>
      <c r="BL241" s="1015"/>
      <c r="BM241" s="1015"/>
      <c r="BN241" s="1015"/>
      <c r="BO241" s="1015"/>
      <c r="BP241" s="1015"/>
      <c r="BQ241" s="1015"/>
      <c r="BR241" s="1015"/>
      <c r="BS241" s="1015"/>
      <c r="BT241" s="1015"/>
      <c r="BU241" s="1015"/>
      <c r="BV241" s="1115"/>
      <c r="BW241" s="1115"/>
      <c r="BX241" s="1116"/>
      <c r="BY241" s="14"/>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c r="EH241" s="11"/>
    </row>
    <row r="242" spans="1:138" ht="7.5" customHeight="1" x14ac:dyDescent="0.15">
      <c r="A242" s="10"/>
      <c r="B242" s="10"/>
      <c r="C242" s="10"/>
      <c r="D242" s="10"/>
      <c r="E242" s="10"/>
      <c r="F242" s="10"/>
      <c r="G242" s="10"/>
      <c r="H242" s="10"/>
      <c r="I242" s="13"/>
      <c r="J242" s="1062"/>
      <c r="K242" s="1063"/>
      <c r="L242" s="1063"/>
      <c r="M242" s="1063"/>
      <c r="N242" s="1063"/>
      <c r="O242" s="1063"/>
      <c r="P242" s="1063"/>
      <c r="Q242" s="1063"/>
      <c r="R242" s="1063"/>
      <c r="S242" s="1063"/>
      <c r="T242" s="1063"/>
      <c r="U242" s="1063"/>
      <c r="V242" s="1063"/>
      <c r="W242" s="1063"/>
      <c r="X242" s="1063"/>
      <c r="Y242" s="1064"/>
      <c r="Z242" s="1175"/>
      <c r="AA242" s="1176"/>
      <c r="AB242" s="1176"/>
      <c r="AC242" s="1176"/>
      <c r="AD242" s="1176"/>
      <c r="AE242" s="1176"/>
      <c r="AF242" s="1054"/>
      <c r="AG242" s="1054"/>
      <c r="AH242" s="1054"/>
      <c r="AI242" s="1054"/>
      <c r="AJ242" s="1054"/>
      <c r="AK242" s="1054"/>
      <c r="AL242" s="1054"/>
      <c r="AM242" s="1054"/>
      <c r="AN242" s="1054"/>
      <c r="AO242" s="1054"/>
      <c r="AP242" s="1054"/>
      <c r="AQ242" s="1054"/>
      <c r="AR242" s="1054"/>
      <c r="AS242" s="1054"/>
      <c r="AT242" s="1054"/>
      <c r="AU242" s="1054"/>
      <c r="AV242" s="1054"/>
      <c r="AW242" s="1054"/>
      <c r="AX242" s="1054"/>
      <c r="AY242" s="1054"/>
      <c r="AZ242" s="1054"/>
      <c r="BA242" s="1054"/>
      <c r="BB242" s="1054"/>
      <c r="BC242" s="1054"/>
      <c r="BD242" s="1054"/>
      <c r="BE242" s="1054"/>
      <c r="BF242" s="1054"/>
      <c r="BG242" s="1054"/>
      <c r="BH242" s="1054"/>
      <c r="BI242" s="1054"/>
      <c r="BJ242" s="1054"/>
      <c r="BK242" s="1054"/>
      <c r="BL242" s="1054"/>
      <c r="BM242" s="1054"/>
      <c r="BN242" s="1054"/>
      <c r="BO242" s="1054"/>
      <c r="BP242" s="1054"/>
      <c r="BQ242" s="1054"/>
      <c r="BR242" s="1054"/>
      <c r="BS242" s="1054"/>
      <c r="BT242" s="1054"/>
      <c r="BU242" s="1054"/>
      <c r="BV242" s="1117"/>
      <c r="BW242" s="1117"/>
      <c r="BX242" s="1118"/>
      <c r="BY242" s="14"/>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c r="EH242" s="11"/>
    </row>
    <row r="243" spans="1:138" ht="7.5" customHeight="1" x14ac:dyDescent="0.15">
      <c r="A243" s="10"/>
      <c r="B243" s="10"/>
      <c r="C243" s="10"/>
      <c r="D243" s="10"/>
      <c r="E243" s="10"/>
      <c r="F243" s="10"/>
      <c r="G243" s="10"/>
      <c r="H243" s="10"/>
      <c r="I243" s="13"/>
      <c r="J243" s="1002" t="s">
        <v>106</v>
      </c>
      <c r="K243" s="985"/>
      <c r="L243" s="985"/>
      <c r="M243" s="985"/>
      <c r="N243" s="985"/>
      <c r="O243" s="985"/>
      <c r="P243" s="985"/>
      <c r="Q243" s="985"/>
      <c r="R243" s="985"/>
      <c r="S243" s="985"/>
      <c r="T243" s="985"/>
      <c r="U243" s="985"/>
      <c r="V243" s="985"/>
      <c r="W243" s="985"/>
      <c r="X243" s="985"/>
      <c r="Y243" s="1003"/>
      <c r="Z243" s="1007" t="str">
        <f>IF($Z$39=0,"",$Z$39)</f>
        <v>令和　　　年　　　月　　　日</v>
      </c>
      <c r="AA243" s="1008"/>
      <c r="AB243" s="1008"/>
      <c r="AC243" s="1008"/>
      <c r="AD243" s="1008"/>
      <c r="AE243" s="1008"/>
      <c r="AF243" s="1008"/>
      <c r="AG243" s="1008"/>
      <c r="AH243" s="1008"/>
      <c r="AI243" s="1008"/>
      <c r="AJ243" s="1008"/>
      <c r="AK243" s="1008"/>
      <c r="AL243" s="1008"/>
      <c r="AM243" s="1008"/>
      <c r="AN243" s="1008"/>
      <c r="AO243" s="1008"/>
      <c r="AP243" s="1008"/>
      <c r="AQ243" s="1009"/>
      <c r="AR243" s="1000" t="s">
        <v>341</v>
      </c>
      <c r="AS243" s="1000"/>
      <c r="AT243" s="1000"/>
      <c r="AU243" s="1000"/>
      <c r="AV243" s="1000"/>
      <c r="AW243" s="1000"/>
      <c r="AX243" s="1000"/>
      <c r="AY243" s="1000"/>
      <c r="AZ243" s="1000"/>
      <c r="BA243" s="1000"/>
      <c r="BB243" s="1000"/>
      <c r="BC243" s="1000"/>
      <c r="BD243" s="1007" t="str">
        <f>IF($BD$39=0,"",$BD$39)</f>
        <v>令和　　　年　　　月　　　日</v>
      </c>
      <c r="BE243" s="1008"/>
      <c r="BF243" s="1008"/>
      <c r="BG243" s="1008"/>
      <c r="BH243" s="1008"/>
      <c r="BI243" s="1008"/>
      <c r="BJ243" s="1008"/>
      <c r="BK243" s="1008"/>
      <c r="BL243" s="1008"/>
      <c r="BM243" s="1008"/>
      <c r="BN243" s="1008"/>
      <c r="BO243" s="1008"/>
      <c r="BP243" s="1008"/>
      <c r="BQ243" s="1008"/>
      <c r="BR243" s="1008"/>
      <c r="BS243" s="1008"/>
      <c r="BT243" s="1008"/>
      <c r="BU243" s="1008"/>
      <c r="BV243" s="1008"/>
      <c r="BW243" s="1008"/>
      <c r="BX243" s="1102"/>
      <c r="BY243" s="14"/>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c r="EH243" s="11"/>
    </row>
    <row r="244" spans="1:138" ht="7.5" customHeight="1" x14ac:dyDescent="0.15">
      <c r="A244" s="10"/>
      <c r="B244" s="10"/>
      <c r="C244" s="10"/>
      <c r="D244" s="10"/>
      <c r="E244" s="10"/>
      <c r="F244" s="10"/>
      <c r="G244" s="10"/>
      <c r="H244" s="10"/>
      <c r="I244" s="13"/>
      <c r="J244" s="1004"/>
      <c r="K244" s="1005"/>
      <c r="L244" s="1005"/>
      <c r="M244" s="1005"/>
      <c r="N244" s="1005"/>
      <c r="O244" s="1005"/>
      <c r="P244" s="1005"/>
      <c r="Q244" s="1005"/>
      <c r="R244" s="1005"/>
      <c r="S244" s="1005"/>
      <c r="T244" s="1005"/>
      <c r="U244" s="1005"/>
      <c r="V244" s="1005"/>
      <c r="W244" s="1005"/>
      <c r="X244" s="1005"/>
      <c r="Y244" s="1006"/>
      <c r="Z244" s="1010"/>
      <c r="AA244" s="1011"/>
      <c r="AB244" s="1011"/>
      <c r="AC244" s="1011"/>
      <c r="AD244" s="1011"/>
      <c r="AE244" s="1011"/>
      <c r="AF244" s="1011"/>
      <c r="AG244" s="1011"/>
      <c r="AH244" s="1011"/>
      <c r="AI244" s="1011"/>
      <c r="AJ244" s="1011"/>
      <c r="AK244" s="1011"/>
      <c r="AL244" s="1011"/>
      <c r="AM244" s="1011"/>
      <c r="AN244" s="1011"/>
      <c r="AO244" s="1011"/>
      <c r="AP244" s="1011"/>
      <c r="AQ244" s="1012"/>
      <c r="AR244" s="1001"/>
      <c r="AS244" s="1001"/>
      <c r="AT244" s="1001"/>
      <c r="AU244" s="1001"/>
      <c r="AV244" s="1001"/>
      <c r="AW244" s="1001"/>
      <c r="AX244" s="1001"/>
      <c r="AY244" s="1001"/>
      <c r="AZ244" s="1001"/>
      <c r="BA244" s="1001"/>
      <c r="BB244" s="1001"/>
      <c r="BC244" s="1001"/>
      <c r="BD244" s="1010"/>
      <c r="BE244" s="1011"/>
      <c r="BF244" s="1011"/>
      <c r="BG244" s="1011"/>
      <c r="BH244" s="1011"/>
      <c r="BI244" s="1011"/>
      <c r="BJ244" s="1011"/>
      <c r="BK244" s="1011"/>
      <c r="BL244" s="1011"/>
      <c r="BM244" s="1011"/>
      <c r="BN244" s="1011"/>
      <c r="BO244" s="1011"/>
      <c r="BP244" s="1011"/>
      <c r="BQ244" s="1011"/>
      <c r="BR244" s="1011"/>
      <c r="BS244" s="1011"/>
      <c r="BT244" s="1011"/>
      <c r="BU244" s="1011"/>
      <c r="BV244" s="1011"/>
      <c r="BW244" s="1011"/>
      <c r="BX244" s="1119"/>
      <c r="BY244" s="14"/>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row>
    <row r="245" spans="1:138" ht="7.5" customHeight="1" x14ac:dyDescent="0.15">
      <c r="A245" s="10"/>
      <c r="B245" s="10"/>
      <c r="C245" s="10"/>
      <c r="D245" s="10"/>
      <c r="E245" s="10"/>
      <c r="F245" s="10"/>
      <c r="G245" s="10"/>
      <c r="H245" s="10"/>
      <c r="I245" s="13"/>
      <c r="J245" s="1075" t="s">
        <v>107</v>
      </c>
      <c r="K245" s="1076"/>
      <c r="L245" s="1076"/>
      <c r="M245" s="1076"/>
      <c r="N245" s="1076"/>
      <c r="O245" s="1076"/>
      <c r="P245" s="1076"/>
      <c r="Q245" s="1076"/>
      <c r="R245" s="1076"/>
      <c r="S245" s="1076"/>
      <c r="T245" s="1076"/>
      <c r="U245" s="1076"/>
      <c r="V245" s="1076"/>
      <c r="W245" s="1076"/>
      <c r="X245" s="1076"/>
      <c r="Y245" s="1076"/>
      <c r="Z245" s="1076"/>
      <c r="AA245" s="1076"/>
      <c r="AB245" s="1076"/>
      <c r="AC245" s="1076"/>
      <c r="AD245" s="1076"/>
      <c r="AE245" s="1076"/>
      <c r="AF245" s="1076"/>
      <c r="AG245" s="1076"/>
      <c r="AH245" s="1076"/>
      <c r="AI245" s="1076"/>
      <c r="AJ245" s="1076"/>
      <c r="AK245" s="1076"/>
      <c r="AL245" s="1076"/>
      <c r="AM245" s="1076"/>
      <c r="AN245" s="1076"/>
      <c r="AO245" s="1076"/>
      <c r="AP245" s="1076"/>
      <c r="AQ245" s="1076"/>
      <c r="AR245" s="1076"/>
      <c r="AS245" s="1076"/>
      <c r="AT245" s="1076"/>
      <c r="AU245" s="1076"/>
      <c r="AV245" s="1076"/>
      <c r="AW245" s="1076"/>
      <c r="AX245" s="1076"/>
      <c r="AY245" s="1076"/>
      <c r="AZ245" s="1076"/>
      <c r="BA245" s="1076"/>
      <c r="BB245" s="1076"/>
      <c r="BC245" s="1076"/>
      <c r="BD245" s="1076"/>
      <c r="BE245" s="1076"/>
      <c r="BF245" s="1076"/>
      <c r="BG245" s="1076"/>
      <c r="BH245" s="1076"/>
      <c r="BI245" s="1076"/>
      <c r="BJ245" s="1076"/>
      <c r="BK245" s="1076"/>
      <c r="BL245" s="1076"/>
      <c r="BM245" s="1076"/>
      <c r="BN245" s="1076"/>
      <c r="BO245" s="1076"/>
      <c r="BP245" s="1076"/>
      <c r="BQ245" s="1076"/>
      <c r="BR245" s="1076"/>
      <c r="BS245" s="1076"/>
      <c r="BT245" s="1076"/>
      <c r="BU245" s="1076"/>
      <c r="BV245" s="1076"/>
      <c r="BW245" s="1076"/>
      <c r="BX245" s="1077"/>
      <c r="BY245" s="14"/>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c r="EH245" s="11"/>
    </row>
    <row r="246" spans="1:138" ht="7.5" customHeight="1" x14ac:dyDescent="0.15">
      <c r="A246" s="10"/>
      <c r="B246" s="10"/>
      <c r="C246" s="10"/>
      <c r="D246" s="10"/>
      <c r="E246" s="10"/>
      <c r="F246" s="10"/>
      <c r="G246" s="10"/>
      <c r="H246" s="10"/>
      <c r="I246" s="13"/>
      <c r="J246" s="1078"/>
      <c r="K246" s="1079"/>
      <c r="L246" s="1079"/>
      <c r="M246" s="1079"/>
      <c r="N246" s="1079"/>
      <c r="O246" s="1079"/>
      <c r="P246" s="1079"/>
      <c r="Q246" s="1079"/>
      <c r="R246" s="1079"/>
      <c r="S246" s="1079"/>
      <c r="T246" s="1079"/>
      <c r="U246" s="1079"/>
      <c r="V246" s="1079"/>
      <c r="W246" s="1079"/>
      <c r="X246" s="1079"/>
      <c r="Y246" s="1079"/>
      <c r="Z246" s="1079"/>
      <c r="AA246" s="1079"/>
      <c r="AB246" s="1079"/>
      <c r="AC246" s="1079"/>
      <c r="AD246" s="1079"/>
      <c r="AE246" s="1079"/>
      <c r="AF246" s="1079"/>
      <c r="AG246" s="1079"/>
      <c r="AH246" s="1079"/>
      <c r="AI246" s="1079"/>
      <c r="AJ246" s="1079"/>
      <c r="AK246" s="1079"/>
      <c r="AL246" s="1079"/>
      <c r="AM246" s="1079"/>
      <c r="AN246" s="1079"/>
      <c r="AO246" s="1079"/>
      <c r="AP246" s="1079"/>
      <c r="AQ246" s="1079"/>
      <c r="AR246" s="1079"/>
      <c r="AS246" s="1079"/>
      <c r="AT246" s="1079"/>
      <c r="AU246" s="1079"/>
      <c r="AV246" s="1079"/>
      <c r="AW246" s="1079"/>
      <c r="AX246" s="1079"/>
      <c r="AY246" s="1079"/>
      <c r="AZ246" s="1079"/>
      <c r="BA246" s="1079"/>
      <c r="BB246" s="1079"/>
      <c r="BC246" s="1079"/>
      <c r="BD246" s="1079"/>
      <c r="BE246" s="1079"/>
      <c r="BF246" s="1079"/>
      <c r="BG246" s="1079"/>
      <c r="BH246" s="1079"/>
      <c r="BI246" s="1079"/>
      <c r="BJ246" s="1079"/>
      <c r="BK246" s="1079"/>
      <c r="BL246" s="1079"/>
      <c r="BM246" s="1079"/>
      <c r="BN246" s="1079"/>
      <c r="BO246" s="1079"/>
      <c r="BP246" s="1079"/>
      <c r="BQ246" s="1079"/>
      <c r="BR246" s="1079"/>
      <c r="BS246" s="1079"/>
      <c r="BT246" s="1079"/>
      <c r="BU246" s="1079"/>
      <c r="BV246" s="1079"/>
      <c r="BW246" s="1079"/>
      <c r="BX246" s="1080"/>
      <c r="BY246" s="14"/>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c r="EH246" s="11"/>
    </row>
    <row r="247" spans="1:138" ht="7.5" customHeight="1" x14ac:dyDescent="0.15">
      <c r="A247" s="10"/>
      <c r="B247" s="10"/>
      <c r="C247" s="10"/>
      <c r="D247" s="10"/>
      <c r="E247" s="10"/>
      <c r="F247" s="10"/>
      <c r="G247" s="10"/>
      <c r="H247" s="10"/>
      <c r="I247" s="13"/>
      <c r="J247" s="1078"/>
      <c r="K247" s="1079"/>
      <c r="L247" s="1079"/>
      <c r="M247" s="1079"/>
      <c r="N247" s="1079"/>
      <c r="O247" s="1079"/>
      <c r="P247" s="1079"/>
      <c r="Q247" s="1079"/>
      <c r="R247" s="1079"/>
      <c r="S247" s="1079"/>
      <c r="T247" s="1079"/>
      <c r="U247" s="1079"/>
      <c r="V247" s="1079"/>
      <c r="W247" s="1079"/>
      <c r="X247" s="1079"/>
      <c r="Y247" s="1079"/>
      <c r="Z247" s="1079"/>
      <c r="AA247" s="1079"/>
      <c r="AB247" s="1079"/>
      <c r="AC247" s="1079"/>
      <c r="AD247" s="1079"/>
      <c r="AE247" s="1079"/>
      <c r="AF247" s="1079"/>
      <c r="AG247" s="1079"/>
      <c r="AH247" s="1079"/>
      <c r="AI247" s="1079"/>
      <c r="AJ247" s="1079"/>
      <c r="AK247" s="1079"/>
      <c r="AL247" s="1079"/>
      <c r="AM247" s="1079"/>
      <c r="AN247" s="1079"/>
      <c r="AO247" s="1079"/>
      <c r="AP247" s="1079"/>
      <c r="AQ247" s="1079"/>
      <c r="AR247" s="1079"/>
      <c r="AS247" s="1079"/>
      <c r="AT247" s="1079"/>
      <c r="AU247" s="1079"/>
      <c r="AV247" s="1079"/>
      <c r="AW247" s="1079"/>
      <c r="AX247" s="1079"/>
      <c r="AY247" s="1079"/>
      <c r="AZ247" s="1079"/>
      <c r="BA247" s="1079"/>
      <c r="BB247" s="1079"/>
      <c r="BC247" s="1079"/>
      <c r="BD247" s="1079"/>
      <c r="BE247" s="1079"/>
      <c r="BF247" s="1079"/>
      <c r="BG247" s="1079"/>
      <c r="BH247" s="1079"/>
      <c r="BI247" s="1079"/>
      <c r="BJ247" s="1079"/>
      <c r="BK247" s="1079"/>
      <c r="BL247" s="1079"/>
      <c r="BM247" s="1079"/>
      <c r="BN247" s="1079"/>
      <c r="BO247" s="1079"/>
      <c r="BP247" s="1079"/>
      <c r="BQ247" s="1079"/>
      <c r="BR247" s="1079"/>
      <c r="BS247" s="1079"/>
      <c r="BT247" s="1079"/>
      <c r="BU247" s="1079"/>
      <c r="BV247" s="1079"/>
      <c r="BW247" s="1079"/>
      <c r="BX247" s="1080"/>
      <c r="BY247" s="14"/>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0"/>
      <c r="EH247" s="10"/>
    </row>
    <row r="248" spans="1:138" ht="7.5" customHeight="1" x14ac:dyDescent="0.15">
      <c r="A248" s="10"/>
      <c r="B248" s="10"/>
      <c r="C248" s="10"/>
      <c r="D248" s="10"/>
      <c r="E248" s="10"/>
      <c r="F248" s="10"/>
      <c r="G248" s="10"/>
      <c r="H248" s="10"/>
      <c r="I248" s="13"/>
      <c r="J248" s="1111" t="s">
        <v>265</v>
      </c>
      <c r="K248" s="1013"/>
      <c r="L248" s="1013"/>
      <c r="M248" s="1013"/>
      <c r="N248" s="1013"/>
      <c r="O248" s="1013"/>
      <c r="P248" s="1013"/>
      <c r="Q248" s="1013"/>
      <c r="R248" s="1013"/>
      <c r="S248" s="1013"/>
      <c r="T248" s="1013"/>
      <c r="U248" s="1013"/>
      <c r="V248" s="1013"/>
      <c r="W248" s="1013"/>
      <c r="X248" s="1013"/>
      <c r="Y248" s="1013"/>
      <c r="Z248" s="1013"/>
      <c r="AA248" s="989" t="s">
        <v>82</v>
      </c>
      <c r="AB248" s="989"/>
      <c r="AC248" s="989" t="str">
        <f>IF($AC$44=0,"",$AC$44)</f>
        <v/>
      </c>
      <c r="AD248" s="989"/>
      <c r="AE248" s="989" t="s">
        <v>258</v>
      </c>
      <c r="AF248" s="989"/>
      <c r="AG248" s="989"/>
      <c r="AH248" s="989" t="s">
        <v>70</v>
      </c>
      <c r="AI248" s="989"/>
      <c r="AJ248" s="989" t="str">
        <f>IF($AJ$44=0,"",$AJ$44)</f>
        <v/>
      </c>
      <c r="AK248" s="989"/>
      <c r="AL248" s="989" t="s">
        <v>362</v>
      </c>
      <c r="AM248" s="989"/>
      <c r="AN248" s="989"/>
      <c r="AO248" s="989" t="s">
        <v>70</v>
      </c>
      <c r="AP248" s="989"/>
      <c r="AQ248" s="989" t="str">
        <f>IF($AQ$44=0,"",$AQ$44)</f>
        <v/>
      </c>
      <c r="AR248" s="989"/>
      <c r="AS248" s="989" t="s">
        <v>259</v>
      </c>
      <c r="AT248" s="989"/>
      <c r="AU248" s="989"/>
      <c r="AV248" s="989" t="s">
        <v>70</v>
      </c>
      <c r="AW248" s="989"/>
      <c r="AX248" s="989" t="str">
        <f>IF($AX$44=0,"",$AX$44)</f>
        <v/>
      </c>
      <c r="AY248" s="989"/>
      <c r="AZ248" s="989" t="s">
        <v>262</v>
      </c>
      <c r="BA248" s="989"/>
      <c r="BB248" s="989"/>
      <c r="BC248" s="989" t="s">
        <v>70</v>
      </c>
      <c r="BD248" s="989"/>
      <c r="BE248" s="989" t="str">
        <f>IF($BE$44=0,"",$BE$44)</f>
        <v/>
      </c>
      <c r="BF248" s="989"/>
      <c r="BG248" s="989" t="s">
        <v>261</v>
      </c>
      <c r="BH248" s="989"/>
      <c r="BI248" s="989"/>
      <c r="BJ248" s="989" t="s">
        <v>68</v>
      </c>
      <c r="BK248" s="989"/>
      <c r="BL248" s="1013" t="s">
        <v>264</v>
      </c>
      <c r="BM248" s="1013"/>
      <c r="BN248" s="1013"/>
      <c r="BO248" s="1013"/>
      <c r="BP248" s="1013"/>
      <c r="BQ248" s="1013"/>
      <c r="BR248" s="1013"/>
      <c r="BS248" s="1013"/>
      <c r="BT248" s="1013"/>
      <c r="BU248" s="1013"/>
      <c r="BV248" s="1013"/>
      <c r="BW248" s="1013"/>
      <c r="BX248" s="1113"/>
      <c r="BY248" s="14"/>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0"/>
      <c r="EH248" s="10"/>
    </row>
    <row r="249" spans="1:138" ht="7.5" customHeight="1" x14ac:dyDescent="0.15">
      <c r="A249" s="10"/>
      <c r="B249" s="10"/>
      <c r="C249" s="10"/>
      <c r="D249" s="10"/>
      <c r="E249" s="10"/>
      <c r="F249" s="10"/>
      <c r="G249" s="10"/>
      <c r="H249" s="10"/>
      <c r="I249" s="13"/>
      <c r="J249" s="1112"/>
      <c r="K249" s="1054"/>
      <c r="L249" s="1054"/>
      <c r="M249" s="1054"/>
      <c r="N249" s="1054"/>
      <c r="O249" s="1054"/>
      <c r="P249" s="1054"/>
      <c r="Q249" s="1054"/>
      <c r="R249" s="1054"/>
      <c r="S249" s="1054"/>
      <c r="T249" s="1054"/>
      <c r="U249" s="1054"/>
      <c r="V249" s="1054"/>
      <c r="W249" s="1054"/>
      <c r="X249" s="1054"/>
      <c r="Y249" s="1054"/>
      <c r="Z249" s="1054"/>
      <c r="AA249" s="990"/>
      <c r="AB249" s="990"/>
      <c r="AC249" s="990"/>
      <c r="AD249" s="990"/>
      <c r="AE249" s="990"/>
      <c r="AF249" s="990"/>
      <c r="AG249" s="990"/>
      <c r="AH249" s="990"/>
      <c r="AI249" s="990"/>
      <c r="AJ249" s="990"/>
      <c r="AK249" s="990"/>
      <c r="AL249" s="990"/>
      <c r="AM249" s="990"/>
      <c r="AN249" s="990"/>
      <c r="AO249" s="990"/>
      <c r="AP249" s="990"/>
      <c r="AQ249" s="990"/>
      <c r="AR249" s="990"/>
      <c r="AS249" s="990"/>
      <c r="AT249" s="990"/>
      <c r="AU249" s="990"/>
      <c r="AV249" s="990"/>
      <c r="AW249" s="990"/>
      <c r="AX249" s="990"/>
      <c r="AY249" s="990"/>
      <c r="AZ249" s="990"/>
      <c r="BA249" s="990"/>
      <c r="BB249" s="990"/>
      <c r="BC249" s="990"/>
      <c r="BD249" s="990"/>
      <c r="BE249" s="990"/>
      <c r="BF249" s="990"/>
      <c r="BG249" s="990"/>
      <c r="BH249" s="990"/>
      <c r="BI249" s="990"/>
      <c r="BJ249" s="990"/>
      <c r="BK249" s="990"/>
      <c r="BL249" s="1054"/>
      <c r="BM249" s="1054"/>
      <c r="BN249" s="1054"/>
      <c r="BO249" s="1054"/>
      <c r="BP249" s="1054"/>
      <c r="BQ249" s="1054"/>
      <c r="BR249" s="1054"/>
      <c r="BS249" s="1054"/>
      <c r="BT249" s="1054"/>
      <c r="BU249" s="1054"/>
      <c r="BV249" s="1054"/>
      <c r="BW249" s="1054"/>
      <c r="BX249" s="1120"/>
      <c r="BY249" s="14"/>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0"/>
      <c r="EH249" s="10"/>
    </row>
    <row r="250" spans="1:138" ht="7.5" customHeight="1" x14ac:dyDescent="0.15">
      <c r="A250" s="10"/>
      <c r="B250" s="10"/>
      <c r="C250" s="10"/>
      <c r="D250" s="10"/>
      <c r="E250" s="10"/>
      <c r="F250" s="10"/>
      <c r="G250" s="10"/>
      <c r="H250" s="10"/>
      <c r="I250" s="13"/>
      <c r="J250" s="1031" t="s">
        <v>318</v>
      </c>
      <c r="K250" s="1000"/>
      <c r="L250" s="1000"/>
      <c r="M250" s="1000"/>
      <c r="N250" s="1000"/>
      <c r="O250" s="1000"/>
      <c r="P250" s="1000"/>
      <c r="Q250" s="1000"/>
      <c r="R250" s="1000"/>
      <c r="S250" s="1000"/>
      <c r="T250" s="1000"/>
      <c r="U250" s="1039"/>
      <c r="V250" s="995" t="s">
        <v>100</v>
      </c>
      <c r="W250" s="996"/>
      <c r="X250" s="996"/>
      <c r="Y250" s="997"/>
      <c r="Z250" s="995" t="str">
        <f>IF($Z$46=0,"",$Z$46)</f>
        <v/>
      </c>
      <c r="AA250" s="996"/>
      <c r="AB250" s="996"/>
      <c r="AC250" s="996"/>
      <c r="AD250" s="996"/>
      <c r="AE250" s="996"/>
      <c r="AF250" s="996"/>
      <c r="AG250" s="996"/>
      <c r="AH250" s="996"/>
      <c r="AI250" s="996"/>
      <c r="AJ250" s="996"/>
      <c r="AK250" s="996"/>
      <c r="AL250" s="996"/>
      <c r="AM250" s="996"/>
      <c r="AN250" s="996"/>
      <c r="AO250" s="996"/>
      <c r="AP250" s="996"/>
      <c r="AQ250" s="996"/>
      <c r="AR250" s="996"/>
      <c r="AS250" s="996"/>
      <c r="AT250" s="996"/>
      <c r="AU250" s="996"/>
      <c r="AV250" s="996"/>
      <c r="AW250" s="996"/>
      <c r="AX250" s="996"/>
      <c r="AY250" s="996"/>
      <c r="AZ250" s="996"/>
      <c r="BA250" s="996"/>
      <c r="BB250" s="996"/>
      <c r="BC250" s="996"/>
      <c r="BD250" s="996"/>
      <c r="BE250" s="996"/>
      <c r="BF250" s="996"/>
      <c r="BG250" s="996"/>
      <c r="BH250" s="996"/>
      <c r="BI250" s="996"/>
      <c r="BJ250" s="996"/>
      <c r="BK250" s="996"/>
      <c r="BL250" s="996"/>
      <c r="BM250" s="996"/>
      <c r="BN250" s="996"/>
      <c r="BO250" s="996"/>
      <c r="BP250" s="996"/>
      <c r="BQ250" s="996"/>
      <c r="BR250" s="996"/>
      <c r="BS250" s="996"/>
      <c r="BT250" s="996"/>
      <c r="BU250" s="996"/>
      <c r="BV250" s="996"/>
      <c r="BW250" s="996"/>
      <c r="BX250" s="1028"/>
      <c r="BY250" s="14"/>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0"/>
      <c r="EH250" s="10"/>
    </row>
    <row r="251" spans="1:138" ht="7.5" customHeight="1" x14ac:dyDescent="0.15">
      <c r="A251" s="10"/>
      <c r="B251" s="10"/>
      <c r="C251" s="10"/>
      <c r="D251" s="10"/>
      <c r="E251" s="10"/>
      <c r="F251" s="10"/>
      <c r="G251" s="10"/>
      <c r="H251" s="10"/>
      <c r="I251" s="13"/>
      <c r="J251" s="1031"/>
      <c r="K251" s="1000"/>
      <c r="L251" s="1000"/>
      <c r="M251" s="1000"/>
      <c r="N251" s="1000"/>
      <c r="O251" s="1000"/>
      <c r="P251" s="1000"/>
      <c r="Q251" s="1000"/>
      <c r="R251" s="1000"/>
      <c r="S251" s="1000"/>
      <c r="T251" s="1000"/>
      <c r="U251" s="1039"/>
      <c r="V251" s="995"/>
      <c r="W251" s="996"/>
      <c r="X251" s="996"/>
      <c r="Y251" s="997"/>
      <c r="Z251" s="995"/>
      <c r="AA251" s="996"/>
      <c r="AB251" s="996"/>
      <c r="AC251" s="996"/>
      <c r="AD251" s="996"/>
      <c r="AE251" s="996"/>
      <c r="AF251" s="996"/>
      <c r="AG251" s="996"/>
      <c r="AH251" s="996"/>
      <c r="AI251" s="996"/>
      <c r="AJ251" s="996"/>
      <c r="AK251" s="996"/>
      <c r="AL251" s="996"/>
      <c r="AM251" s="996"/>
      <c r="AN251" s="996"/>
      <c r="AO251" s="996"/>
      <c r="AP251" s="996"/>
      <c r="AQ251" s="996"/>
      <c r="AR251" s="996"/>
      <c r="AS251" s="996"/>
      <c r="AT251" s="996"/>
      <c r="AU251" s="996"/>
      <c r="AV251" s="996"/>
      <c r="AW251" s="996"/>
      <c r="AX251" s="996"/>
      <c r="AY251" s="996"/>
      <c r="AZ251" s="996"/>
      <c r="BA251" s="996"/>
      <c r="BB251" s="996"/>
      <c r="BC251" s="996"/>
      <c r="BD251" s="996"/>
      <c r="BE251" s="996"/>
      <c r="BF251" s="996"/>
      <c r="BG251" s="996"/>
      <c r="BH251" s="996"/>
      <c r="BI251" s="996"/>
      <c r="BJ251" s="996"/>
      <c r="BK251" s="996"/>
      <c r="BL251" s="996"/>
      <c r="BM251" s="996"/>
      <c r="BN251" s="996"/>
      <c r="BO251" s="996"/>
      <c r="BP251" s="996"/>
      <c r="BQ251" s="996"/>
      <c r="BR251" s="996"/>
      <c r="BS251" s="996"/>
      <c r="BT251" s="996"/>
      <c r="BU251" s="996"/>
      <c r="BV251" s="996"/>
      <c r="BW251" s="996"/>
      <c r="BX251" s="1028"/>
      <c r="BY251" s="14"/>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0"/>
      <c r="EH251" s="10"/>
    </row>
    <row r="252" spans="1:138" ht="7.5" customHeight="1" x14ac:dyDescent="0.15">
      <c r="A252" s="10"/>
      <c r="B252" s="10"/>
      <c r="C252" s="10"/>
      <c r="D252" s="10"/>
      <c r="E252" s="10"/>
      <c r="F252" s="10"/>
      <c r="G252" s="10"/>
      <c r="H252" s="10"/>
      <c r="I252" s="13"/>
      <c r="J252" s="1030" t="s">
        <v>108</v>
      </c>
      <c r="K252" s="1000"/>
      <c r="L252" s="1000"/>
      <c r="M252" s="1000"/>
      <c r="N252" s="1000"/>
      <c r="O252" s="1000"/>
      <c r="P252" s="1000"/>
      <c r="Q252" s="1000"/>
      <c r="R252" s="1000"/>
      <c r="S252" s="1000"/>
      <c r="T252" s="1000"/>
      <c r="U252" s="112"/>
      <c r="V252" s="989"/>
      <c r="W252" s="989"/>
      <c r="X252" s="166"/>
      <c r="Y252" s="989" t="str">
        <f>IF($Y$48=0,"",$Y$48)</f>
        <v/>
      </c>
      <c r="Z252" s="989"/>
      <c r="AA252" s="989" t="s">
        <v>168</v>
      </c>
      <c r="AB252" s="989"/>
      <c r="AC252" s="989"/>
      <c r="AD252" s="989" t="s">
        <v>245</v>
      </c>
      <c r="AE252" s="989" t="str">
        <f>IF($AE$48=0,"",$AE$48)</f>
        <v/>
      </c>
      <c r="AF252" s="989"/>
      <c r="AG252" s="989" t="s">
        <v>186</v>
      </c>
      <c r="AH252" s="989"/>
      <c r="AI252" s="989"/>
      <c r="AJ252" s="989"/>
      <c r="AK252" s="989"/>
      <c r="AL252" s="989"/>
      <c r="AM252" s="989"/>
      <c r="AN252" s="989"/>
      <c r="AO252" s="989"/>
      <c r="AP252" s="989"/>
      <c r="AQ252" s="1034"/>
      <c r="AR252" s="1045" t="s">
        <v>379</v>
      </c>
      <c r="AS252" s="1046"/>
      <c r="AT252" s="1046"/>
      <c r="AU252" s="1046"/>
      <c r="AV252" s="1046"/>
      <c r="AW252" s="1046"/>
      <c r="AX252" s="1046"/>
      <c r="AY252" s="1046"/>
      <c r="AZ252" s="1046"/>
      <c r="BA252" s="1046"/>
      <c r="BB252" s="1046"/>
      <c r="BC252" s="1047"/>
      <c r="BD252" s="1007" t="str">
        <f>IF($BD$48=0,"",$BD$48)</f>
        <v>令和　　　年　　　月　　　日</v>
      </c>
      <c r="BE252" s="1008"/>
      <c r="BF252" s="1008"/>
      <c r="BG252" s="1008"/>
      <c r="BH252" s="1008"/>
      <c r="BI252" s="1008"/>
      <c r="BJ252" s="1008"/>
      <c r="BK252" s="1008"/>
      <c r="BL252" s="1008"/>
      <c r="BM252" s="1008"/>
      <c r="BN252" s="1008"/>
      <c r="BO252" s="1008"/>
      <c r="BP252" s="1008"/>
      <c r="BQ252" s="1008"/>
      <c r="BR252" s="1008"/>
      <c r="BS252" s="1008"/>
      <c r="BT252" s="1008"/>
      <c r="BU252" s="1008"/>
      <c r="BV252" s="1008"/>
      <c r="BW252" s="1008"/>
      <c r="BX252" s="1102"/>
      <c r="BY252" s="14"/>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c r="EH252" s="10"/>
    </row>
    <row r="253" spans="1:138" ht="7.5" customHeight="1" x14ac:dyDescent="0.15">
      <c r="A253" s="10"/>
      <c r="B253" s="10"/>
      <c r="C253" s="10"/>
      <c r="D253" s="10"/>
      <c r="E253" s="10"/>
      <c r="F253" s="10"/>
      <c r="G253" s="10"/>
      <c r="H253" s="10"/>
      <c r="I253" s="13"/>
      <c r="J253" s="1031"/>
      <c r="K253" s="1000"/>
      <c r="L253" s="1000"/>
      <c r="M253" s="1000"/>
      <c r="N253" s="1000"/>
      <c r="O253" s="1000"/>
      <c r="P253" s="1000"/>
      <c r="Q253" s="1000"/>
      <c r="R253" s="1000"/>
      <c r="S253" s="1000"/>
      <c r="T253" s="1000"/>
      <c r="U253" s="113"/>
      <c r="V253" s="993"/>
      <c r="W253" s="993"/>
      <c r="X253" s="6"/>
      <c r="Y253" s="993"/>
      <c r="Z253" s="993"/>
      <c r="AA253" s="993"/>
      <c r="AB253" s="993"/>
      <c r="AC253" s="993"/>
      <c r="AD253" s="993"/>
      <c r="AE253" s="993"/>
      <c r="AF253" s="993"/>
      <c r="AG253" s="993"/>
      <c r="AH253" s="993"/>
      <c r="AI253" s="993"/>
      <c r="AJ253" s="993"/>
      <c r="AK253" s="993"/>
      <c r="AL253" s="993"/>
      <c r="AM253" s="993"/>
      <c r="AN253" s="993"/>
      <c r="AO253" s="993"/>
      <c r="AP253" s="993"/>
      <c r="AQ253" s="1018"/>
      <c r="AR253" s="1048"/>
      <c r="AS253" s="1049"/>
      <c r="AT253" s="1049"/>
      <c r="AU253" s="1049"/>
      <c r="AV253" s="1049"/>
      <c r="AW253" s="1049"/>
      <c r="AX253" s="1049"/>
      <c r="AY253" s="1049"/>
      <c r="AZ253" s="1049"/>
      <c r="BA253" s="1049"/>
      <c r="BB253" s="1049"/>
      <c r="BC253" s="1050"/>
      <c r="BD253" s="1103"/>
      <c r="BE253" s="1104"/>
      <c r="BF253" s="1104"/>
      <c r="BG253" s="1104"/>
      <c r="BH253" s="1104"/>
      <c r="BI253" s="1104"/>
      <c r="BJ253" s="1104"/>
      <c r="BK253" s="1104"/>
      <c r="BL253" s="1104"/>
      <c r="BM253" s="1104"/>
      <c r="BN253" s="1104"/>
      <c r="BO253" s="1104"/>
      <c r="BP253" s="1104"/>
      <c r="BQ253" s="1104"/>
      <c r="BR253" s="1104"/>
      <c r="BS253" s="1104"/>
      <c r="BT253" s="1104"/>
      <c r="BU253" s="1104"/>
      <c r="BV253" s="1104"/>
      <c r="BW253" s="1104"/>
      <c r="BX253" s="1105"/>
      <c r="BY253" s="14"/>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c r="EH253" s="10"/>
    </row>
    <row r="254" spans="1:138" ht="7.5" customHeight="1" x14ac:dyDescent="0.15">
      <c r="A254" s="10"/>
      <c r="B254" s="10"/>
      <c r="C254" s="10"/>
      <c r="D254" s="10"/>
      <c r="E254" s="10"/>
      <c r="F254" s="10"/>
      <c r="G254" s="10"/>
      <c r="H254" s="10"/>
      <c r="I254" s="13"/>
      <c r="J254" s="1031"/>
      <c r="K254" s="1000"/>
      <c r="L254" s="1000"/>
      <c r="M254" s="1000"/>
      <c r="N254" s="1000"/>
      <c r="O254" s="1000"/>
      <c r="P254" s="1000"/>
      <c r="Q254" s="1000"/>
      <c r="R254" s="1000"/>
      <c r="S254" s="1000"/>
      <c r="T254" s="1000"/>
      <c r="U254" s="114"/>
      <c r="V254" s="990"/>
      <c r="W254" s="990"/>
      <c r="X254" s="165"/>
      <c r="Y254" s="990"/>
      <c r="Z254" s="990"/>
      <c r="AA254" s="990"/>
      <c r="AB254" s="990"/>
      <c r="AC254" s="990"/>
      <c r="AD254" s="990"/>
      <c r="AE254" s="990"/>
      <c r="AF254" s="990"/>
      <c r="AG254" s="990"/>
      <c r="AH254" s="990"/>
      <c r="AI254" s="990"/>
      <c r="AJ254" s="990"/>
      <c r="AK254" s="990"/>
      <c r="AL254" s="990"/>
      <c r="AM254" s="990"/>
      <c r="AN254" s="990"/>
      <c r="AO254" s="990"/>
      <c r="AP254" s="990"/>
      <c r="AQ254" s="1020"/>
      <c r="AR254" s="1108" t="s">
        <v>378</v>
      </c>
      <c r="AS254" s="1109"/>
      <c r="AT254" s="1109"/>
      <c r="AU254" s="1109"/>
      <c r="AV254" s="1109"/>
      <c r="AW254" s="1109"/>
      <c r="AX254" s="1109"/>
      <c r="AY254" s="1109"/>
      <c r="AZ254" s="1109"/>
      <c r="BA254" s="1109"/>
      <c r="BB254" s="1109"/>
      <c r="BC254" s="1110"/>
      <c r="BD254" s="1106"/>
      <c r="BE254" s="1055"/>
      <c r="BF254" s="1055"/>
      <c r="BG254" s="1055"/>
      <c r="BH254" s="1055"/>
      <c r="BI254" s="1055"/>
      <c r="BJ254" s="1055"/>
      <c r="BK254" s="1055"/>
      <c r="BL254" s="1055"/>
      <c r="BM254" s="1055"/>
      <c r="BN254" s="1055"/>
      <c r="BO254" s="1055"/>
      <c r="BP254" s="1055"/>
      <c r="BQ254" s="1055"/>
      <c r="BR254" s="1055"/>
      <c r="BS254" s="1055"/>
      <c r="BT254" s="1055"/>
      <c r="BU254" s="1055"/>
      <c r="BV254" s="1055"/>
      <c r="BW254" s="1055"/>
      <c r="BX254" s="1107"/>
      <c r="BY254" s="14"/>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0"/>
    </row>
    <row r="255" spans="1:138" ht="7.5" customHeight="1" x14ac:dyDescent="0.15">
      <c r="A255" s="10"/>
      <c r="B255" s="10"/>
      <c r="C255" s="10"/>
      <c r="D255" s="10"/>
      <c r="E255" s="10"/>
      <c r="F255" s="10"/>
      <c r="G255" s="10"/>
      <c r="H255" s="10"/>
      <c r="I255" s="13"/>
      <c r="J255" s="1033" t="s">
        <v>109</v>
      </c>
      <c r="K255" s="989"/>
      <c r="L255" s="989"/>
      <c r="M255" s="989"/>
      <c r="N255" s="989"/>
      <c r="O255" s="989"/>
      <c r="P255" s="989"/>
      <c r="Q255" s="989"/>
      <c r="R255" s="989"/>
      <c r="S255" s="989"/>
      <c r="T255" s="1034"/>
      <c r="U255" s="994" t="s">
        <v>110</v>
      </c>
      <c r="V255" s="994"/>
      <c r="W255" s="994"/>
      <c r="X255" s="994"/>
      <c r="Y255" s="994"/>
      <c r="Z255" s="994"/>
      <c r="AA255" s="994"/>
      <c r="AB255" s="994"/>
      <c r="AC255" s="994"/>
      <c r="AD255" s="994"/>
      <c r="AE255" s="994"/>
      <c r="AF255" s="994"/>
      <c r="AG255" s="994"/>
      <c r="AH255" s="994"/>
      <c r="AI255" s="994"/>
      <c r="AJ255" s="994"/>
      <c r="AK255" s="994"/>
      <c r="AL255" s="994"/>
      <c r="AM255" s="994"/>
      <c r="AN255" s="994" t="s">
        <v>111</v>
      </c>
      <c r="AO255" s="994"/>
      <c r="AP255" s="994"/>
      <c r="AQ255" s="994"/>
      <c r="AR255" s="994"/>
      <c r="AS255" s="994"/>
      <c r="AT255" s="994"/>
      <c r="AU255" s="994"/>
      <c r="AV255" s="994"/>
      <c r="AW255" s="994"/>
      <c r="AX255" s="994"/>
      <c r="AY255" s="994"/>
      <c r="AZ255" s="994"/>
      <c r="BA255" s="994"/>
      <c r="BB255" s="994"/>
      <c r="BC255" s="994"/>
      <c r="BD255" s="994"/>
      <c r="BE255" s="994"/>
      <c r="BF255" s="994"/>
      <c r="BG255" s="1021" t="s">
        <v>112</v>
      </c>
      <c r="BH255" s="985"/>
      <c r="BI255" s="985"/>
      <c r="BJ255" s="985"/>
      <c r="BK255" s="985"/>
      <c r="BL255" s="985"/>
      <c r="BM255" s="985"/>
      <c r="BN255" s="985"/>
      <c r="BO255" s="985"/>
      <c r="BP255" s="985"/>
      <c r="BQ255" s="985"/>
      <c r="BR255" s="985"/>
      <c r="BS255" s="985"/>
      <c r="BT255" s="985"/>
      <c r="BU255" s="985"/>
      <c r="BV255" s="985"/>
      <c r="BW255" s="985"/>
      <c r="BX255" s="986"/>
      <c r="BY255" s="14"/>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c r="EH255" s="10"/>
    </row>
    <row r="256" spans="1:138" ht="7.5" customHeight="1" x14ac:dyDescent="0.15">
      <c r="A256" s="10"/>
      <c r="B256" s="10"/>
      <c r="C256" s="10"/>
      <c r="D256" s="10"/>
      <c r="E256" s="10"/>
      <c r="F256" s="10"/>
      <c r="G256" s="10"/>
      <c r="H256" s="10"/>
      <c r="I256" s="13"/>
      <c r="J256" s="1035"/>
      <c r="K256" s="993"/>
      <c r="L256" s="993"/>
      <c r="M256" s="993"/>
      <c r="N256" s="993"/>
      <c r="O256" s="993"/>
      <c r="P256" s="993"/>
      <c r="Q256" s="993"/>
      <c r="R256" s="993"/>
      <c r="S256" s="993"/>
      <c r="T256" s="1018"/>
      <c r="U256" s="994"/>
      <c r="V256" s="994"/>
      <c r="W256" s="994"/>
      <c r="X256" s="994"/>
      <c r="Y256" s="994"/>
      <c r="Z256" s="994"/>
      <c r="AA256" s="994"/>
      <c r="AB256" s="994"/>
      <c r="AC256" s="994"/>
      <c r="AD256" s="994"/>
      <c r="AE256" s="994"/>
      <c r="AF256" s="994"/>
      <c r="AG256" s="994"/>
      <c r="AH256" s="994"/>
      <c r="AI256" s="994"/>
      <c r="AJ256" s="994"/>
      <c r="AK256" s="994"/>
      <c r="AL256" s="994"/>
      <c r="AM256" s="994"/>
      <c r="AN256" s="994"/>
      <c r="AO256" s="994"/>
      <c r="AP256" s="994"/>
      <c r="AQ256" s="994"/>
      <c r="AR256" s="994"/>
      <c r="AS256" s="994"/>
      <c r="AT256" s="994"/>
      <c r="AU256" s="994"/>
      <c r="AV256" s="994"/>
      <c r="AW256" s="994"/>
      <c r="AX256" s="994"/>
      <c r="AY256" s="994"/>
      <c r="AZ256" s="994"/>
      <c r="BA256" s="994"/>
      <c r="BB256" s="994"/>
      <c r="BC256" s="994"/>
      <c r="BD256" s="994"/>
      <c r="BE256" s="994"/>
      <c r="BF256" s="994"/>
      <c r="BG256" s="1024"/>
      <c r="BH256" s="987"/>
      <c r="BI256" s="987"/>
      <c r="BJ256" s="987"/>
      <c r="BK256" s="987"/>
      <c r="BL256" s="987"/>
      <c r="BM256" s="987"/>
      <c r="BN256" s="987"/>
      <c r="BO256" s="987"/>
      <c r="BP256" s="987"/>
      <c r="BQ256" s="987"/>
      <c r="BR256" s="987"/>
      <c r="BS256" s="987"/>
      <c r="BT256" s="987"/>
      <c r="BU256" s="987"/>
      <c r="BV256" s="987"/>
      <c r="BW256" s="987"/>
      <c r="BX256" s="988"/>
      <c r="BY256" s="14"/>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c r="EH256" s="10"/>
    </row>
    <row r="257" spans="1:138" ht="7.5" customHeight="1" x14ac:dyDescent="0.15">
      <c r="A257" s="10"/>
      <c r="B257" s="10"/>
      <c r="C257" s="10"/>
      <c r="D257" s="10"/>
      <c r="E257" s="10"/>
      <c r="F257" s="10"/>
      <c r="G257" s="10"/>
      <c r="H257" s="10"/>
      <c r="I257" s="13"/>
      <c r="J257" s="1035"/>
      <c r="K257" s="993"/>
      <c r="L257" s="993"/>
      <c r="M257" s="993"/>
      <c r="N257" s="993"/>
      <c r="O257" s="993"/>
      <c r="P257" s="993"/>
      <c r="Q257" s="993"/>
      <c r="R257" s="993"/>
      <c r="S257" s="993"/>
      <c r="T257" s="1018"/>
      <c r="U257" s="991" t="str">
        <f>IF($U$53=0,"",$U$53)</f>
        <v/>
      </c>
      <c r="V257" s="989"/>
      <c r="W257" s="1042" t="s">
        <v>246</v>
      </c>
      <c r="X257" s="1042"/>
      <c r="Y257" s="1013" t="s">
        <v>113</v>
      </c>
      <c r="Z257" s="1013"/>
      <c r="AA257" s="1013"/>
      <c r="AB257" s="1013"/>
      <c r="AC257" s="1013"/>
      <c r="AD257" s="1013"/>
      <c r="AE257" s="1013"/>
      <c r="AF257" s="1013"/>
      <c r="AG257" s="1013"/>
      <c r="AH257" s="1013"/>
      <c r="AI257" s="1013"/>
      <c r="AJ257" s="1013"/>
      <c r="AK257" s="1013"/>
      <c r="AL257" s="1013"/>
      <c r="AM257" s="1014"/>
      <c r="AN257" s="991" t="str">
        <f>IF($AN$53=0,"",$AN$53)</f>
        <v/>
      </c>
      <c r="AO257" s="989"/>
      <c r="AP257" s="1042" t="s">
        <v>246</v>
      </c>
      <c r="AQ257" s="1042"/>
      <c r="AR257" s="1013" t="s">
        <v>113</v>
      </c>
      <c r="AS257" s="1013"/>
      <c r="AT257" s="1013"/>
      <c r="AU257" s="1013"/>
      <c r="AV257" s="1013"/>
      <c r="AW257" s="1013"/>
      <c r="AX257" s="1013"/>
      <c r="AY257" s="1013"/>
      <c r="AZ257" s="1013"/>
      <c r="BA257" s="1013"/>
      <c r="BB257" s="1013"/>
      <c r="BC257" s="1013"/>
      <c r="BD257" s="1013"/>
      <c r="BE257" s="1013"/>
      <c r="BF257" s="1014"/>
      <c r="BG257" s="991" t="str">
        <f>IF($BG$53=0,"",$BG$53)</f>
        <v/>
      </c>
      <c r="BH257" s="989"/>
      <c r="BI257" s="998" t="s">
        <v>247</v>
      </c>
      <c r="BJ257" s="998"/>
      <c r="BK257" s="998"/>
      <c r="BL257" s="1013" t="s">
        <v>114</v>
      </c>
      <c r="BM257" s="1013"/>
      <c r="BN257" s="1013"/>
      <c r="BO257" s="1013"/>
      <c r="BP257" s="1013"/>
      <c r="BQ257" s="1013"/>
      <c r="BR257" s="1013"/>
      <c r="BS257" s="1013"/>
      <c r="BT257" s="1013"/>
      <c r="BU257" s="1013"/>
      <c r="BV257" s="1013"/>
      <c r="BW257" s="1013"/>
      <c r="BX257" s="1113"/>
      <c r="BY257" s="14"/>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c r="EH257" s="10"/>
    </row>
    <row r="258" spans="1:138" ht="7.5" customHeight="1" x14ac:dyDescent="0.15">
      <c r="A258" s="10"/>
      <c r="B258" s="10"/>
      <c r="C258" s="10"/>
      <c r="D258" s="10"/>
      <c r="E258" s="10"/>
      <c r="F258" s="10"/>
      <c r="G258" s="10"/>
      <c r="H258" s="10"/>
      <c r="I258" s="13"/>
      <c r="J258" s="1035"/>
      <c r="K258" s="993"/>
      <c r="L258" s="993"/>
      <c r="M258" s="993"/>
      <c r="N258" s="993"/>
      <c r="O258" s="993"/>
      <c r="P258" s="993"/>
      <c r="Q258" s="993"/>
      <c r="R258" s="993"/>
      <c r="S258" s="993"/>
      <c r="T258" s="1018"/>
      <c r="U258" s="992"/>
      <c r="V258" s="993"/>
      <c r="W258" s="1032"/>
      <c r="X258" s="1032"/>
      <c r="Y258" s="1015"/>
      <c r="Z258" s="1015"/>
      <c r="AA258" s="1015"/>
      <c r="AB258" s="1015"/>
      <c r="AC258" s="1015"/>
      <c r="AD258" s="1015"/>
      <c r="AE258" s="1015"/>
      <c r="AF258" s="1015"/>
      <c r="AG258" s="1015"/>
      <c r="AH258" s="1015"/>
      <c r="AI258" s="1015"/>
      <c r="AJ258" s="1015"/>
      <c r="AK258" s="1015"/>
      <c r="AL258" s="1015"/>
      <c r="AM258" s="1016"/>
      <c r="AN258" s="992"/>
      <c r="AO258" s="993"/>
      <c r="AP258" s="1032"/>
      <c r="AQ258" s="1032"/>
      <c r="AR258" s="1015"/>
      <c r="AS258" s="1015"/>
      <c r="AT258" s="1015"/>
      <c r="AU258" s="1015"/>
      <c r="AV258" s="1015"/>
      <c r="AW258" s="1015"/>
      <c r="AX258" s="1015"/>
      <c r="AY258" s="1015"/>
      <c r="AZ258" s="1015"/>
      <c r="BA258" s="1015"/>
      <c r="BB258" s="1015"/>
      <c r="BC258" s="1015"/>
      <c r="BD258" s="1015"/>
      <c r="BE258" s="1015"/>
      <c r="BF258" s="1016"/>
      <c r="BG258" s="992"/>
      <c r="BH258" s="993"/>
      <c r="BI258" s="999"/>
      <c r="BJ258" s="999"/>
      <c r="BK258" s="999"/>
      <c r="BL258" s="1015"/>
      <c r="BM258" s="1015"/>
      <c r="BN258" s="1015"/>
      <c r="BO258" s="1015"/>
      <c r="BP258" s="1015"/>
      <c r="BQ258" s="1015"/>
      <c r="BR258" s="1015"/>
      <c r="BS258" s="1015"/>
      <c r="BT258" s="1015"/>
      <c r="BU258" s="1015"/>
      <c r="BV258" s="1015"/>
      <c r="BW258" s="1015"/>
      <c r="BX258" s="1114"/>
      <c r="BY258" s="14"/>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c r="EH258" s="11"/>
    </row>
    <row r="259" spans="1:138" ht="7.5" customHeight="1" x14ac:dyDescent="0.15">
      <c r="A259" s="10"/>
      <c r="B259" s="10"/>
      <c r="C259" s="10"/>
      <c r="D259" s="10"/>
      <c r="E259" s="10"/>
      <c r="F259" s="10"/>
      <c r="G259" s="10"/>
      <c r="H259" s="10"/>
      <c r="I259" s="13"/>
      <c r="J259" s="1035"/>
      <c r="K259" s="993"/>
      <c r="L259" s="993"/>
      <c r="M259" s="993"/>
      <c r="N259" s="993"/>
      <c r="O259" s="993"/>
      <c r="P259" s="993"/>
      <c r="Q259" s="993"/>
      <c r="R259" s="993"/>
      <c r="S259" s="993"/>
      <c r="T259" s="1018"/>
      <c r="U259" s="992" t="str">
        <f>IF($U$55=0,"",$U$55)</f>
        <v/>
      </c>
      <c r="V259" s="993"/>
      <c r="W259" s="1032" t="s">
        <v>115</v>
      </c>
      <c r="X259" s="1032"/>
      <c r="Y259" s="1015" t="s">
        <v>116</v>
      </c>
      <c r="Z259" s="1015"/>
      <c r="AA259" s="1015"/>
      <c r="AB259" s="1015"/>
      <c r="AC259" s="1015"/>
      <c r="AD259" s="1015"/>
      <c r="AE259" s="1015"/>
      <c r="AF259" s="1015"/>
      <c r="AG259" s="1015"/>
      <c r="AH259" s="1015"/>
      <c r="AI259" s="1015"/>
      <c r="AJ259" s="1015"/>
      <c r="AK259" s="1015"/>
      <c r="AL259" s="1015"/>
      <c r="AM259" s="1016"/>
      <c r="AN259" s="992" t="str">
        <f>IF($AN$55=0,"",$AN$55)</f>
        <v/>
      </c>
      <c r="AO259" s="993"/>
      <c r="AP259" s="1032" t="s">
        <v>115</v>
      </c>
      <c r="AQ259" s="1032"/>
      <c r="AR259" s="1015" t="s">
        <v>116</v>
      </c>
      <c r="AS259" s="1015"/>
      <c r="AT259" s="1015"/>
      <c r="AU259" s="1015"/>
      <c r="AV259" s="1015"/>
      <c r="AW259" s="1015"/>
      <c r="AX259" s="1015"/>
      <c r="AY259" s="1015"/>
      <c r="AZ259" s="1015"/>
      <c r="BA259" s="1015"/>
      <c r="BB259" s="1015"/>
      <c r="BC259" s="1015"/>
      <c r="BD259" s="1015"/>
      <c r="BE259" s="1015"/>
      <c r="BF259" s="1016"/>
      <c r="BG259" s="992" t="str">
        <f>IF($BG$55=0,"",$BG$55)</f>
        <v/>
      </c>
      <c r="BH259" s="993"/>
      <c r="BI259" s="999" t="s">
        <v>248</v>
      </c>
      <c r="BJ259" s="999"/>
      <c r="BK259" s="999"/>
      <c r="BL259" s="1015" t="s">
        <v>117</v>
      </c>
      <c r="BM259" s="1015"/>
      <c r="BN259" s="1015"/>
      <c r="BO259" s="1015"/>
      <c r="BP259" s="1015"/>
      <c r="BQ259" s="1015"/>
      <c r="BR259" s="1015"/>
      <c r="BS259" s="1015"/>
      <c r="BT259" s="1015"/>
      <c r="BU259" s="1015"/>
      <c r="BV259" s="1015"/>
      <c r="BW259" s="1015"/>
      <c r="BX259" s="1114"/>
      <c r="BY259" s="14"/>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c r="EG259" s="11"/>
      <c r="EH259" s="11"/>
    </row>
    <row r="260" spans="1:138" ht="7.5" customHeight="1" x14ac:dyDescent="0.15">
      <c r="A260" s="10"/>
      <c r="B260" s="10"/>
      <c r="C260" s="10"/>
      <c r="D260" s="10"/>
      <c r="E260" s="10"/>
      <c r="F260" s="10"/>
      <c r="G260" s="10"/>
      <c r="H260" s="10"/>
      <c r="I260" s="13"/>
      <c r="J260" s="1035"/>
      <c r="K260" s="993"/>
      <c r="L260" s="993"/>
      <c r="M260" s="993"/>
      <c r="N260" s="993"/>
      <c r="O260" s="993"/>
      <c r="P260" s="993"/>
      <c r="Q260" s="993"/>
      <c r="R260" s="993"/>
      <c r="S260" s="993"/>
      <c r="T260" s="1018"/>
      <c r="U260" s="992"/>
      <c r="V260" s="993"/>
      <c r="W260" s="1032"/>
      <c r="X260" s="1032"/>
      <c r="Y260" s="1015"/>
      <c r="Z260" s="1015"/>
      <c r="AA260" s="1015"/>
      <c r="AB260" s="1015"/>
      <c r="AC260" s="1015"/>
      <c r="AD260" s="1015"/>
      <c r="AE260" s="1015"/>
      <c r="AF260" s="1015"/>
      <c r="AG260" s="1015"/>
      <c r="AH260" s="1015"/>
      <c r="AI260" s="1015"/>
      <c r="AJ260" s="1015"/>
      <c r="AK260" s="1015"/>
      <c r="AL260" s="1015"/>
      <c r="AM260" s="1016"/>
      <c r="AN260" s="992"/>
      <c r="AO260" s="993"/>
      <c r="AP260" s="1032"/>
      <c r="AQ260" s="1032"/>
      <c r="AR260" s="1015"/>
      <c r="AS260" s="1015"/>
      <c r="AT260" s="1015"/>
      <c r="AU260" s="1015"/>
      <c r="AV260" s="1015"/>
      <c r="AW260" s="1015"/>
      <c r="AX260" s="1015"/>
      <c r="AY260" s="1015"/>
      <c r="AZ260" s="1015"/>
      <c r="BA260" s="1015"/>
      <c r="BB260" s="1015"/>
      <c r="BC260" s="1015"/>
      <c r="BD260" s="1015"/>
      <c r="BE260" s="1015"/>
      <c r="BF260" s="1016"/>
      <c r="BG260" s="992"/>
      <c r="BH260" s="993"/>
      <c r="BI260" s="1178"/>
      <c r="BJ260" s="1178"/>
      <c r="BK260" s="1178"/>
      <c r="BL260" s="1054"/>
      <c r="BM260" s="1054"/>
      <c r="BN260" s="1054"/>
      <c r="BO260" s="1054"/>
      <c r="BP260" s="1054"/>
      <c r="BQ260" s="1054"/>
      <c r="BR260" s="1054"/>
      <c r="BS260" s="1054"/>
      <c r="BT260" s="1054"/>
      <c r="BU260" s="1054"/>
      <c r="BV260" s="1054"/>
      <c r="BW260" s="1054"/>
      <c r="BX260" s="1120"/>
      <c r="BY260" s="14"/>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c r="EH260" s="11"/>
    </row>
    <row r="261" spans="1:138" ht="7.5" customHeight="1" x14ac:dyDescent="0.15">
      <c r="A261" s="10"/>
      <c r="B261" s="10"/>
      <c r="C261" s="10"/>
      <c r="D261" s="10"/>
      <c r="E261" s="10"/>
      <c r="F261" s="10"/>
      <c r="G261" s="10"/>
      <c r="H261" s="10"/>
      <c r="I261" s="13"/>
      <c r="J261" s="1035"/>
      <c r="K261" s="993"/>
      <c r="L261" s="993"/>
      <c r="M261" s="993"/>
      <c r="N261" s="993"/>
      <c r="O261" s="993"/>
      <c r="P261" s="993"/>
      <c r="Q261" s="993"/>
      <c r="R261" s="993"/>
      <c r="S261" s="993"/>
      <c r="T261" s="1018"/>
      <c r="U261" s="992" t="str">
        <f>IF($U$57=0,"",$U$57)</f>
        <v/>
      </c>
      <c r="V261" s="993"/>
      <c r="W261" s="1032" t="s">
        <v>118</v>
      </c>
      <c r="X261" s="1032"/>
      <c r="Y261" s="1015" t="s">
        <v>119</v>
      </c>
      <c r="Z261" s="1015"/>
      <c r="AA261" s="1015"/>
      <c r="AB261" s="1015"/>
      <c r="AC261" s="1015"/>
      <c r="AD261" s="1015"/>
      <c r="AE261" s="1015"/>
      <c r="AF261" s="1015"/>
      <c r="AG261" s="1015"/>
      <c r="AH261" s="1015"/>
      <c r="AI261" s="1015"/>
      <c r="AJ261" s="1015"/>
      <c r="AK261" s="1015"/>
      <c r="AL261" s="1015"/>
      <c r="AM261" s="1016"/>
      <c r="AN261" s="992" t="str">
        <f>IF($AN$57=0,"",$AN$57)</f>
        <v/>
      </c>
      <c r="AO261" s="993"/>
      <c r="AP261" s="1032" t="s">
        <v>118</v>
      </c>
      <c r="AQ261" s="1032"/>
      <c r="AR261" s="1015" t="s">
        <v>119</v>
      </c>
      <c r="AS261" s="1015"/>
      <c r="AT261" s="1015"/>
      <c r="AU261" s="1015"/>
      <c r="AV261" s="1015"/>
      <c r="AW261" s="1015"/>
      <c r="AX261" s="1015"/>
      <c r="AY261" s="1015"/>
      <c r="AZ261" s="1015"/>
      <c r="BA261" s="1015"/>
      <c r="BB261" s="1015"/>
      <c r="BC261" s="1015"/>
      <c r="BD261" s="1015"/>
      <c r="BE261" s="1015"/>
      <c r="BF261" s="1016"/>
      <c r="BG261" s="1045" t="s">
        <v>120</v>
      </c>
      <c r="BH261" s="1046"/>
      <c r="BI261" s="1046"/>
      <c r="BJ261" s="1046"/>
      <c r="BK261" s="1046"/>
      <c r="BL261" s="1046"/>
      <c r="BM261" s="1046"/>
      <c r="BN261" s="1046"/>
      <c r="BO261" s="1047"/>
      <c r="BP261" s="991" t="str">
        <f>IF($BP$57=0,"",$BP$57)</f>
        <v/>
      </c>
      <c r="BQ261" s="989"/>
      <c r="BR261" s="989"/>
      <c r="BS261" s="989"/>
      <c r="BT261" s="989"/>
      <c r="BU261" s="989"/>
      <c r="BV261" s="989" t="s">
        <v>121</v>
      </c>
      <c r="BW261" s="989"/>
      <c r="BX261" s="1098"/>
      <c r="BY261" s="14"/>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c r="EH261" s="11"/>
    </row>
    <row r="262" spans="1:138" ht="7.5" customHeight="1" x14ac:dyDescent="0.15">
      <c r="A262" s="10"/>
      <c r="B262" s="10"/>
      <c r="C262" s="10"/>
      <c r="D262" s="10"/>
      <c r="E262" s="10"/>
      <c r="F262" s="10"/>
      <c r="G262" s="10"/>
      <c r="H262" s="10"/>
      <c r="I262" s="13"/>
      <c r="J262" s="1035"/>
      <c r="K262" s="993"/>
      <c r="L262" s="993"/>
      <c r="M262" s="993"/>
      <c r="N262" s="993"/>
      <c r="O262" s="993"/>
      <c r="P262" s="993"/>
      <c r="Q262" s="993"/>
      <c r="R262" s="993"/>
      <c r="S262" s="993"/>
      <c r="T262" s="1018"/>
      <c r="U262" s="992"/>
      <c r="V262" s="993"/>
      <c r="W262" s="1032"/>
      <c r="X262" s="1032"/>
      <c r="Y262" s="1015"/>
      <c r="Z262" s="1015"/>
      <c r="AA262" s="1015"/>
      <c r="AB262" s="1015"/>
      <c r="AC262" s="1015"/>
      <c r="AD262" s="1015"/>
      <c r="AE262" s="1015"/>
      <c r="AF262" s="1015"/>
      <c r="AG262" s="1015"/>
      <c r="AH262" s="1015"/>
      <c r="AI262" s="1015"/>
      <c r="AJ262" s="1015"/>
      <c r="AK262" s="1015"/>
      <c r="AL262" s="1015"/>
      <c r="AM262" s="1016"/>
      <c r="AN262" s="992"/>
      <c r="AO262" s="993"/>
      <c r="AP262" s="1032"/>
      <c r="AQ262" s="1032"/>
      <c r="AR262" s="1015"/>
      <c r="AS262" s="1015"/>
      <c r="AT262" s="1015"/>
      <c r="AU262" s="1015"/>
      <c r="AV262" s="1015"/>
      <c r="AW262" s="1015"/>
      <c r="AX262" s="1015"/>
      <c r="AY262" s="1015"/>
      <c r="AZ262" s="1015"/>
      <c r="BA262" s="1015"/>
      <c r="BB262" s="1015"/>
      <c r="BC262" s="1015"/>
      <c r="BD262" s="1015"/>
      <c r="BE262" s="1015"/>
      <c r="BF262" s="1016"/>
      <c r="BG262" s="1048"/>
      <c r="BH262" s="1049"/>
      <c r="BI262" s="1049"/>
      <c r="BJ262" s="1049"/>
      <c r="BK262" s="1049"/>
      <c r="BL262" s="1049"/>
      <c r="BM262" s="1049"/>
      <c r="BN262" s="1049"/>
      <c r="BO262" s="1050"/>
      <c r="BP262" s="992"/>
      <c r="BQ262" s="993"/>
      <c r="BR262" s="993"/>
      <c r="BS262" s="993"/>
      <c r="BT262" s="993"/>
      <c r="BU262" s="993"/>
      <c r="BV262" s="993"/>
      <c r="BW262" s="993"/>
      <c r="BX262" s="1099"/>
      <c r="BY262" s="14"/>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c r="EH262" s="11"/>
    </row>
    <row r="263" spans="1:138" ht="7.5" customHeight="1" x14ac:dyDescent="0.15">
      <c r="A263" s="10"/>
      <c r="B263" s="10"/>
      <c r="C263" s="10"/>
      <c r="D263" s="10"/>
      <c r="E263" s="10"/>
      <c r="F263" s="10"/>
      <c r="G263" s="10"/>
      <c r="H263" s="10"/>
      <c r="I263" s="13"/>
      <c r="J263" s="1035"/>
      <c r="K263" s="993"/>
      <c r="L263" s="993"/>
      <c r="M263" s="993"/>
      <c r="N263" s="993"/>
      <c r="O263" s="993"/>
      <c r="P263" s="993"/>
      <c r="Q263" s="993"/>
      <c r="R263" s="993"/>
      <c r="S263" s="993"/>
      <c r="T263" s="1018"/>
      <c r="U263" s="992" t="str">
        <f>IF($U$59=0,"",$U$59)</f>
        <v/>
      </c>
      <c r="V263" s="993"/>
      <c r="W263" s="1032" t="s">
        <v>122</v>
      </c>
      <c r="X263" s="1032"/>
      <c r="Y263" s="1029" t="s">
        <v>268</v>
      </c>
      <c r="Z263" s="1029"/>
      <c r="AA263" s="1029"/>
      <c r="AB263" s="1029"/>
      <c r="AC263" s="1029"/>
      <c r="AD263" s="993"/>
      <c r="AE263" s="993"/>
      <c r="AF263" s="993"/>
      <c r="AG263" s="993"/>
      <c r="AH263" s="993"/>
      <c r="AI263" s="993"/>
      <c r="AJ263" s="993"/>
      <c r="AK263" s="993"/>
      <c r="AL263" s="993"/>
      <c r="AM263" s="1018" t="s">
        <v>68</v>
      </c>
      <c r="AN263" s="992" t="str">
        <f>IF($AN$59=0,"",$AN$59)</f>
        <v/>
      </c>
      <c r="AO263" s="993"/>
      <c r="AP263" s="1032" t="s">
        <v>122</v>
      </c>
      <c r="AQ263" s="1032"/>
      <c r="AR263" s="1015" t="s">
        <v>123</v>
      </c>
      <c r="AS263" s="1015"/>
      <c r="AT263" s="1015"/>
      <c r="AU263" s="1015"/>
      <c r="AV263" s="1015"/>
      <c r="AW263" s="1015"/>
      <c r="AX263" s="1015"/>
      <c r="AY263" s="1015"/>
      <c r="AZ263" s="1015"/>
      <c r="BA263" s="1015"/>
      <c r="BB263" s="1015"/>
      <c r="BC263" s="1015"/>
      <c r="BD263" s="1015"/>
      <c r="BE263" s="1015"/>
      <c r="BF263" s="1016"/>
      <c r="BG263" s="1048"/>
      <c r="BH263" s="1049"/>
      <c r="BI263" s="1049"/>
      <c r="BJ263" s="1049"/>
      <c r="BK263" s="1049"/>
      <c r="BL263" s="1049"/>
      <c r="BM263" s="1049"/>
      <c r="BN263" s="1049"/>
      <c r="BO263" s="1050"/>
      <c r="BP263" s="992"/>
      <c r="BQ263" s="993"/>
      <c r="BR263" s="993"/>
      <c r="BS263" s="993"/>
      <c r="BT263" s="993"/>
      <c r="BU263" s="993"/>
      <c r="BV263" s="993"/>
      <c r="BW263" s="993"/>
      <c r="BX263" s="1099"/>
      <c r="BY263" s="14"/>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c r="EH263" s="11"/>
    </row>
    <row r="264" spans="1:138" ht="7.5" customHeight="1" x14ac:dyDescent="0.15">
      <c r="A264" s="10"/>
      <c r="B264" s="10"/>
      <c r="C264" s="10"/>
      <c r="D264" s="10"/>
      <c r="E264" s="10"/>
      <c r="F264" s="10"/>
      <c r="G264" s="10"/>
      <c r="H264" s="10"/>
      <c r="I264" s="13"/>
      <c r="J264" s="1035"/>
      <c r="K264" s="993"/>
      <c r="L264" s="993"/>
      <c r="M264" s="993"/>
      <c r="N264" s="993"/>
      <c r="O264" s="993"/>
      <c r="P264" s="993"/>
      <c r="Q264" s="993"/>
      <c r="R264" s="993"/>
      <c r="S264" s="993"/>
      <c r="T264" s="1018"/>
      <c r="U264" s="992"/>
      <c r="V264" s="993"/>
      <c r="W264" s="1032"/>
      <c r="X264" s="1032"/>
      <c r="Y264" s="1029"/>
      <c r="Z264" s="1029"/>
      <c r="AA264" s="1029"/>
      <c r="AB264" s="1029"/>
      <c r="AC264" s="1029"/>
      <c r="AD264" s="993"/>
      <c r="AE264" s="993"/>
      <c r="AF264" s="993"/>
      <c r="AG264" s="993"/>
      <c r="AH264" s="993"/>
      <c r="AI264" s="993"/>
      <c r="AJ264" s="993"/>
      <c r="AK264" s="993"/>
      <c r="AL264" s="993"/>
      <c r="AM264" s="1018"/>
      <c r="AN264" s="992"/>
      <c r="AO264" s="993"/>
      <c r="AP264" s="1032"/>
      <c r="AQ264" s="1032"/>
      <c r="AR264" s="1015"/>
      <c r="AS264" s="1015"/>
      <c r="AT264" s="1015"/>
      <c r="AU264" s="1015"/>
      <c r="AV264" s="1015"/>
      <c r="AW264" s="1015"/>
      <c r="AX264" s="1015"/>
      <c r="AY264" s="1015"/>
      <c r="AZ264" s="1015"/>
      <c r="BA264" s="1015"/>
      <c r="BB264" s="1015"/>
      <c r="BC264" s="1015"/>
      <c r="BD264" s="1015"/>
      <c r="BE264" s="1015"/>
      <c r="BF264" s="1016"/>
      <c r="BG264" s="1048"/>
      <c r="BH264" s="1049"/>
      <c r="BI264" s="1049"/>
      <c r="BJ264" s="1049"/>
      <c r="BK264" s="1049"/>
      <c r="BL264" s="1049"/>
      <c r="BM264" s="1049"/>
      <c r="BN264" s="1049"/>
      <c r="BO264" s="1050"/>
      <c r="BP264" s="992"/>
      <c r="BQ264" s="993"/>
      <c r="BR264" s="993"/>
      <c r="BS264" s="993"/>
      <c r="BT264" s="993"/>
      <c r="BU264" s="993"/>
      <c r="BV264" s="993"/>
      <c r="BW264" s="993"/>
      <c r="BX264" s="1099"/>
      <c r="BY264" s="14"/>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c r="EH264" s="11"/>
    </row>
    <row r="265" spans="1:138" ht="7.5" customHeight="1" x14ac:dyDescent="0.15">
      <c r="A265" s="10"/>
      <c r="B265" s="10"/>
      <c r="C265" s="10"/>
      <c r="D265" s="10"/>
      <c r="E265" s="10"/>
      <c r="F265" s="10"/>
      <c r="G265" s="10"/>
      <c r="H265" s="10"/>
      <c r="I265" s="13"/>
      <c r="J265" s="1035"/>
      <c r="K265" s="993"/>
      <c r="L265" s="993"/>
      <c r="M265" s="993"/>
      <c r="N265" s="993"/>
      <c r="O265" s="993"/>
      <c r="P265" s="993"/>
      <c r="Q265" s="993"/>
      <c r="R265" s="993"/>
      <c r="S265" s="993"/>
      <c r="T265" s="1018"/>
      <c r="U265" s="992" t="str">
        <f>IF($U$61=0,"",$U$61)</f>
        <v/>
      </c>
      <c r="V265" s="993"/>
      <c r="W265" s="1032" t="s">
        <v>315</v>
      </c>
      <c r="X265" s="1032"/>
      <c r="Y265" s="1029" t="s">
        <v>316</v>
      </c>
      <c r="Z265" s="1029"/>
      <c r="AA265" s="1029"/>
      <c r="AB265" s="1029"/>
      <c r="AC265" s="1029"/>
      <c r="AD265" s="1029"/>
      <c r="AE265" s="1029"/>
      <c r="AF265" s="1029"/>
      <c r="AG265" s="1029"/>
      <c r="AH265" s="1029"/>
      <c r="AI265" s="1029"/>
      <c r="AJ265" s="1029"/>
      <c r="AK265" s="1029"/>
      <c r="AL265" s="1029"/>
      <c r="AM265" s="1090"/>
      <c r="AN265" s="992"/>
      <c r="AO265" s="993"/>
      <c r="AP265" s="993"/>
      <c r="AQ265" s="993"/>
      <c r="AR265" s="993"/>
      <c r="AS265" s="993"/>
      <c r="AT265" s="993"/>
      <c r="AU265" s="993"/>
      <c r="AV265" s="993"/>
      <c r="AW265" s="993"/>
      <c r="AX265" s="993"/>
      <c r="AY265" s="993"/>
      <c r="AZ265" s="993"/>
      <c r="BA265" s="993"/>
      <c r="BB265" s="993"/>
      <c r="BC265" s="993"/>
      <c r="BD265" s="993"/>
      <c r="BE265" s="993"/>
      <c r="BF265" s="1018"/>
      <c r="BG265" s="1048"/>
      <c r="BH265" s="1049"/>
      <c r="BI265" s="1049"/>
      <c r="BJ265" s="1049"/>
      <c r="BK265" s="1049"/>
      <c r="BL265" s="1049"/>
      <c r="BM265" s="1049"/>
      <c r="BN265" s="1049"/>
      <c r="BO265" s="1050"/>
      <c r="BP265" s="992"/>
      <c r="BQ265" s="993"/>
      <c r="BR265" s="993"/>
      <c r="BS265" s="993"/>
      <c r="BT265" s="993"/>
      <c r="BU265" s="993"/>
      <c r="BV265" s="993"/>
      <c r="BW265" s="993"/>
      <c r="BX265" s="1099"/>
      <c r="BY265" s="14"/>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c r="EH265" s="11"/>
    </row>
    <row r="266" spans="1:138" ht="7.5" customHeight="1" x14ac:dyDescent="0.15">
      <c r="A266" s="10"/>
      <c r="B266" s="10"/>
      <c r="C266" s="10"/>
      <c r="D266" s="10"/>
      <c r="E266" s="10"/>
      <c r="F266" s="10"/>
      <c r="G266" s="10"/>
      <c r="H266" s="10"/>
      <c r="I266" s="13"/>
      <c r="J266" s="1036"/>
      <c r="K266" s="990"/>
      <c r="L266" s="990"/>
      <c r="M266" s="990"/>
      <c r="N266" s="990"/>
      <c r="O266" s="990"/>
      <c r="P266" s="990"/>
      <c r="Q266" s="990"/>
      <c r="R266" s="990"/>
      <c r="S266" s="990"/>
      <c r="T266" s="1020"/>
      <c r="U266" s="992"/>
      <c r="V266" s="993"/>
      <c r="W266" s="1044"/>
      <c r="X266" s="1044"/>
      <c r="Y266" s="1091"/>
      <c r="Z266" s="1091"/>
      <c r="AA266" s="1091"/>
      <c r="AB266" s="1091"/>
      <c r="AC266" s="1091"/>
      <c r="AD266" s="1091"/>
      <c r="AE266" s="1091"/>
      <c r="AF266" s="1091"/>
      <c r="AG266" s="1091"/>
      <c r="AH266" s="1091"/>
      <c r="AI266" s="1091"/>
      <c r="AJ266" s="1091"/>
      <c r="AK266" s="1091"/>
      <c r="AL266" s="1091"/>
      <c r="AM266" s="1092"/>
      <c r="AN266" s="1086"/>
      <c r="AO266" s="990"/>
      <c r="AP266" s="990"/>
      <c r="AQ266" s="990"/>
      <c r="AR266" s="990"/>
      <c r="AS266" s="990"/>
      <c r="AT266" s="990"/>
      <c r="AU266" s="990"/>
      <c r="AV266" s="990"/>
      <c r="AW266" s="990"/>
      <c r="AX266" s="990"/>
      <c r="AY266" s="990"/>
      <c r="AZ266" s="990"/>
      <c r="BA266" s="990"/>
      <c r="BB266" s="990"/>
      <c r="BC266" s="990"/>
      <c r="BD266" s="990"/>
      <c r="BE266" s="990"/>
      <c r="BF266" s="1020"/>
      <c r="BG266" s="1051"/>
      <c r="BH266" s="1052"/>
      <c r="BI266" s="1052"/>
      <c r="BJ266" s="1052"/>
      <c r="BK266" s="1052"/>
      <c r="BL266" s="1052"/>
      <c r="BM266" s="1052"/>
      <c r="BN266" s="1052"/>
      <c r="BO266" s="1053"/>
      <c r="BP266" s="1086"/>
      <c r="BQ266" s="990"/>
      <c r="BR266" s="990"/>
      <c r="BS266" s="990"/>
      <c r="BT266" s="990"/>
      <c r="BU266" s="990"/>
      <c r="BV266" s="990"/>
      <c r="BW266" s="990"/>
      <c r="BX266" s="1100"/>
      <c r="BY266" s="14"/>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c r="EH266" s="11"/>
    </row>
    <row r="267" spans="1:138" ht="7.5" customHeight="1" x14ac:dyDescent="0.15">
      <c r="A267" s="10"/>
      <c r="B267" s="10"/>
      <c r="C267" s="10"/>
      <c r="D267" s="10"/>
      <c r="E267" s="10"/>
      <c r="F267" s="10"/>
      <c r="G267" s="10"/>
      <c r="H267" s="10"/>
      <c r="I267" s="13"/>
      <c r="J267" s="1087" t="s">
        <v>179</v>
      </c>
      <c r="K267" s="989"/>
      <c r="L267" s="989"/>
      <c r="M267" s="989"/>
      <c r="N267" s="989"/>
      <c r="O267" s="989"/>
      <c r="P267" s="989"/>
      <c r="Q267" s="989"/>
      <c r="R267" s="989"/>
      <c r="S267" s="989"/>
      <c r="T267" s="1034"/>
      <c r="U267" s="991" t="s">
        <v>124</v>
      </c>
      <c r="V267" s="989"/>
      <c r="W267" s="989"/>
      <c r="X267" s="989"/>
      <c r="Y267" s="989"/>
      <c r="Z267" s="989"/>
      <c r="AA267" s="989"/>
      <c r="AB267" s="989"/>
      <c r="AC267" s="989"/>
      <c r="AD267" s="989"/>
      <c r="AE267" s="989"/>
      <c r="AF267" s="989"/>
      <c r="AG267" s="989"/>
      <c r="AH267" s="989"/>
      <c r="AI267" s="989"/>
      <c r="AJ267" s="989"/>
      <c r="AK267" s="989"/>
      <c r="AL267" s="989"/>
      <c r="AM267" s="1034"/>
      <c r="AN267" s="1045" t="s">
        <v>125</v>
      </c>
      <c r="AO267" s="1046"/>
      <c r="AP267" s="1046"/>
      <c r="AQ267" s="1046"/>
      <c r="AR267" s="1046"/>
      <c r="AS267" s="1046"/>
      <c r="AT267" s="1046"/>
      <c r="AU267" s="1046"/>
      <c r="AV267" s="1046"/>
      <c r="AW267" s="1046"/>
      <c r="AX267" s="1046"/>
      <c r="AY267" s="1046"/>
      <c r="AZ267" s="1046"/>
      <c r="BA267" s="1046"/>
      <c r="BB267" s="1046"/>
      <c r="BC267" s="1046"/>
      <c r="BD267" s="1046"/>
      <c r="BE267" s="1046"/>
      <c r="BF267" s="1047"/>
      <c r="BG267" s="1045" t="s">
        <v>126</v>
      </c>
      <c r="BH267" s="1046"/>
      <c r="BI267" s="1046"/>
      <c r="BJ267" s="1046"/>
      <c r="BK267" s="1046"/>
      <c r="BL267" s="1046"/>
      <c r="BM267" s="1046"/>
      <c r="BN267" s="1046"/>
      <c r="BO267" s="1047"/>
      <c r="BP267" s="1021" t="s">
        <v>127</v>
      </c>
      <c r="BQ267" s="985"/>
      <c r="BR267" s="985"/>
      <c r="BS267" s="985"/>
      <c r="BT267" s="985"/>
      <c r="BU267" s="985"/>
      <c r="BV267" s="985"/>
      <c r="BW267" s="985"/>
      <c r="BX267" s="986"/>
      <c r="BY267" s="14"/>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c r="EH267" s="11"/>
    </row>
    <row r="268" spans="1:138" ht="7.5" customHeight="1" x14ac:dyDescent="0.15">
      <c r="A268" s="10"/>
      <c r="B268" s="10"/>
      <c r="C268" s="10"/>
      <c r="D268" s="10"/>
      <c r="E268" s="10"/>
      <c r="F268" s="10"/>
      <c r="G268" s="10"/>
      <c r="H268" s="10"/>
      <c r="I268" s="13"/>
      <c r="J268" s="1035"/>
      <c r="K268" s="993"/>
      <c r="L268" s="993"/>
      <c r="M268" s="993"/>
      <c r="N268" s="993"/>
      <c r="O268" s="993"/>
      <c r="P268" s="993"/>
      <c r="Q268" s="993"/>
      <c r="R268" s="993"/>
      <c r="S268" s="993"/>
      <c r="T268" s="1018"/>
      <c r="U268" s="992"/>
      <c r="V268" s="993"/>
      <c r="W268" s="993"/>
      <c r="X268" s="993"/>
      <c r="Y268" s="993"/>
      <c r="Z268" s="993"/>
      <c r="AA268" s="993"/>
      <c r="AB268" s="993"/>
      <c r="AC268" s="993"/>
      <c r="AD268" s="993"/>
      <c r="AE268" s="993"/>
      <c r="AF268" s="993"/>
      <c r="AG268" s="993"/>
      <c r="AH268" s="993"/>
      <c r="AI268" s="993"/>
      <c r="AJ268" s="993"/>
      <c r="AK268" s="993"/>
      <c r="AL268" s="993"/>
      <c r="AM268" s="1018"/>
      <c r="AN268" s="1048"/>
      <c r="AO268" s="1049"/>
      <c r="AP268" s="1049"/>
      <c r="AQ268" s="1049"/>
      <c r="AR268" s="1049"/>
      <c r="AS268" s="1049"/>
      <c r="AT268" s="1049"/>
      <c r="AU268" s="1049"/>
      <c r="AV268" s="1049"/>
      <c r="AW268" s="1049"/>
      <c r="AX268" s="1049"/>
      <c r="AY268" s="1049"/>
      <c r="AZ268" s="1049"/>
      <c r="BA268" s="1049"/>
      <c r="BB268" s="1049"/>
      <c r="BC268" s="1049"/>
      <c r="BD268" s="1049"/>
      <c r="BE268" s="1049"/>
      <c r="BF268" s="1050"/>
      <c r="BG268" s="1048"/>
      <c r="BH268" s="1049"/>
      <c r="BI268" s="1049"/>
      <c r="BJ268" s="1049"/>
      <c r="BK268" s="1049"/>
      <c r="BL268" s="1049"/>
      <c r="BM268" s="1049"/>
      <c r="BN268" s="1049"/>
      <c r="BO268" s="1050"/>
      <c r="BP268" s="1022"/>
      <c r="BQ268" s="1017"/>
      <c r="BR268" s="1017"/>
      <c r="BS268" s="1017"/>
      <c r="BT268" s="1017"/>
      <c r="BU268" s="1017"/>
      <c r="BV268" s="1017"/>
      <c r="BW268" s="1017"/>
      <c r="BX268" s="1101"/>
      <c r="BY268" s="14"/>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c r="EH268" s="11"/>
    </row>
    <row r="269" spans="1:138" ht="7.5" customHeight="1" x14ac:dyDescent="0.15">
      <c r="A269" s="10"/>
      <c r="B269" s="10"/>
      <c r="C269" s="10"/>
      <c r="D269" s="10"/>
      <c r="E269" s="10"/>
      <c r="F269" s="10"/>
      <c r="G269" s="10"/>
      <c r="H269" s="10"/>
      <c r="I269" s="13"/>
      <c r="J269" s="1035"/>
      <c r="K269" s="993"/>
      <c r="L269" s="993"/>
      <c r="M269" s="993"/>
      <c r="N269" s="993"/>
      <c r="O269" s="993"/>
      <c r="P269" s="993"/>
      <c r="Q269" s="993"/>
      <c r="R269" s="993"/>
      <c r="S269" s="993"/>
      <c r="T269" s="1018"/>
      <c r="U269" s="1086"/>
      <c r="V269" s="990"/>
      <c r="W269" s="990"/>
      <c r="X269" s="990"/>
      <c r="Y269" s="990"/>
      <c r="Z269" s="990"/>
      <c r="AA269" s="990"/>
      <c r="AB269" s="990"/>
      <c r="AC269" s="990"/>
      <c r="AD269" s="990"/>
      <c r="AE269" s="990"/>
      <c r="AF269" s="990"/>
      <c r="AG269" s="990"/>
      <c r="AH269" s="990"/>
      <c r="AI269" s="990"/>
      <c r="AJ269" s="990"/>
      <c r="AK269" s="990"/>
      <c r="AL269" s="990"/>
      <c r="AM269" s="1020"/>
      <c r="AN269" s="1051"/>
      <c r="AO269" s="1052"/>
      <c r="AP269" s="1052"/>
      <c r="AQ269" s="1052"/>
      <c r="AR269" s="1052"/>
      <c r="AS269" s="1052"/>
      <c r="AT269" s="1052"/>
      <c r="AU269" s="1052"/>
      <c r="AV269" s="1052"/>
      <c r="AW269" s="1052"/>
      <c r="AX269" s="1052"/>
      <c r="AY269" s="1052"/>
      <c r="AZ269" s="1052"/>
      <c r="BA269" s="1052"/>
      <c r="BB269" s="1052"/>
      <c r="BC269" s="1052"/>
      <c r="BD269" s="1052"/>
      <c r="BE269" s="1052"/>
      <c r="BF269" s="1053"/>
      <c r="BG269" s="1051"/>
      <c r="BH269" s="1052"/>
      <c r="BI269" s="1052"/>
      <c r="BJ269" s="1052"/>
      <c r="BK269" s="1052"/>
      <c r="BL269" s="1052"/>
      <c r="BM269" s="1052"/>
      <c r="BN269" s="1052"/>
      <c r="BO269" s="1053"/>
      <c r="BP269" s="1024"/>
      <c r="BQ269" s="987"/>
      <c r="BR269" s="987"/>
      <c r="BS269" s="987"/>
      <c r="BT269" s="987"/>
      <c r="BU269" s="987"/>
      <c r="BV269" s="987"/>
      <c r="BW269" s="987"/>
      <c r="BX269" s="988"/>
      <c r="BY269" s="14"/>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1"/>
    </row>
    <row r="270" spans="1:138" ht="7.5" customHeight="1" x14ac:dyDescent="0.15">
      <c r="A270" s="10"/>
      <c r="B270" s="10"/>
      <c r="C270" s="10"/>
      <c r="D270" s="10"/>
      <c r="E270" s="10"/>
      <c r="F270" s="10"/>
      <c r="G270" s="10"/>
      <c r="H270" s="10"/>
      <c r="I270" s="13"/>
      <c r="J270" s="1035"/>
      <c r="K270" s="993"/>
      <c r="L270" s="993"/>
      <c r="M270" s="993"/>
      <c r="N270" s="993"/>
      <c r="O270" s="993"/>
      <c r="P270" s="993"/>
      <c r="Q270" s="993"/>
      <c r="R270" s="993"/>
      <c r="S270" s="993"/>
      <c r="T270" s="1018"/>
      <c r="U270" s="1041" t="s">
        <v>249</v>
      </c>
      <c r="V270" s="1042"/>
      <c r="W270" s="1042"/>
      <c r="X270" s="989" t="str">
        <f>IF($X$66=0,"",$X$66)</f>
        <v/>
      </c>
      <c r="Y270" s="989"/>
      <c r="Z270" s="989"/>
      <c r="AA270" s="989"/>
      <c r="AB270" s="989"/>
      <c r="AC270" s="989"/>
      <c r="AD270" s="989"/>
      <c r="AE270" s="989"/>
      <c r="AF270" s="989"/>
      <c r="AG270" s="989"/>
      <c r="AH270" s="989"/>
      <c r="AI270" s="989"/>
      <c r="AJ270" s="989"/>
      <c r="AK270" s="989"/>
      <c r="AL270" s="989"/>
      <c r="AM270" s="1034"/>
      <c r="AN270" s="1021" t="str">
        <f>IF($AN$66=0,"",$AN$66)</f>
        <v/>
      </c>
      <c r="AO270" s="985"/>
      <c r="AP270" s="985"/>
      <c r="AQ270" s="985"/>
      <c r="AR270" s="985"/>
      <c r="AS270" s="985"/>
      <c r="AT270" s="985"/>
      <c r="AU270" s="985"/>
      <c r="AV270" s="985"/>
      <c r="AW270" s="985"/>
      <c r="AX270" s="985"/>
      <c r="AY270" s="985"/>
      <c r="AZ270" s="985"/>
      <c r="BA270" s="985"/>
      <c r="BB270" s="985"/>
      <c r="BC270" s="985"/>
      <c r="BD270" s="985"/>
      <c r="BE270" s="985"/>
      <c r="BF270" s="1003"/>
      <c r="BG270" s="1021" t="str">
        <f>IF($BG$66=0,"",$BG$66)</f>
        <v/>
      </c>
      <c r="BH270" s="985"/>
      <c r="BI270" s="985"/>
      <c r="BJ270" s="985"/>
      <c r="BK270" s="985"/>
      <c r="BL270" s="985"/>
      <c r="BM270" s="985"/>
      <c r="BN270" s="985"/>
      <c r="BO270" s="1003"/>
      <c r="BP270" s="1021" t="str">
        <f>IF($BP$66=0,"",$BP$66)</f>
        <v/>
      </c>
      <c r="BQ270" s="985"/>
      <c r="BR270" s="985" t="s">
        <v>168</v>
      </c>
      <c r="BS270" s="985"/>
      <c r="BT270" s="985" t="s">
        <v>70</v>
      </c>
      <c r="BU270" s="985" t="str">
        <f>IF($BU$66=0,"",$BU$66)</f>
        <v/>
      </c>
      <c r="BV270" s="985"/>
      <c r="BW270" s="985" t="s">
        <v>169</v>
      </c>
      <c r="BX270" s="986"/>
      <c r="BY270" s="14"/>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row>
    <row r="271" spans="1:138" ht="7.5" customHeight="1" x14ac:dyDescent="0.15">
      <c r="A271" s="10"/>
      <c r="B271" s="10"/>
      <c r="C271" s="10"/>
      <c r="D271" s="10"/>
      <c r="E271" s="10"/>
      <c r="F271" s="10"/>
      <c r="G271" s="10"/>
      <c r="H271" s="10"/>
      <c r="I271" s="13"/>
      <c r="J271" s="1035"/>
      <c r="K271" s="993"/>
      <c r="L271" s="993"/>
      <c r="M271" s="993"/>
      <c r="N271" s="993"/>
      <c r="O271" s="993"/>
      <c r="P271" s="993"/>
      <c r="Q271" s="993"/>
      <c r="R271" s="993"/>
      <c r="S271" s="993"/>
      <c r="T271" s="1018"/>
      <c r="U271" s="1043"/>
      <c r="V271" s="1044"/>
      <c r="W271" s="1044"/>
      <c r="X271" s="990"/>
      <c r="Y271" s="990"/>
      <c r="Z271" s="990"/>
      <c r="AA271" s="990"/>
      <c r="AB271" s="990"/>
      <c r="AC271" s="990"/>
      <c r="AD271" s="990"/>
      <c r="AE271" s="990"/>
      <c r="AF271" s="990"/>
      <c r="AG271" s="990"/>
      <c r="AH271" s="990"/>
      <c r="AI271" s="990"/>
      <c r="AJ271" s="990"/>
      <c r="AK271" s="990"/>
      <c r="AL271" s="990"/>
      <c r="AM271" s="1020"/>
      <c r="AN271" s="1024"/>
      <c r="AO271" s="987"/>
      <c r="AP271" s="987"/>
      <c r="AQ271" s="987"/>
      <c r="AR271" s="987"/>
      <c r="AS271" s="987"/>
      <c r="AT271" s="987"/>
      <c r="AU271" s="987"/>
      <c r="AV271" s="987"/>
      <c r="AW271" s="987"/>
      <c r="AX271" s="987"/>
      <c r="AY271" s="987"/>
      <c r="AZ271" s="987"/>
      <c r="BA271" s="987"/>
      <c r="BB271" s="987"/>
      <c r="BC271" s="987"/>
      <c r="BD271" s="987"/>
      <c r="BE271" s="987"/>
      <c r="BF271" s="1025"/>
      <c r="BG271" s="1024"/>
      <c r="BH271" s="987"/>
      <c r="BI271" s="987"/>
      <c r="BJ271" s="987"/>
      <c r="BK271" s="987"/>
      <c r="BL271" s="987"/>
      <c r="BM271" s="987"/>
      <c r="BN271" s="987"/>
      <c r="BO271" s="1025"/>
      <c r="BP271" s="1024"/>
      <c r="BQ271" s="987"/>
      <c r="BR271" s="987"/>
      <c r="BS271" s="987"/>
      <c r="BT271" s="987"/>
      <c r="BU271" s="987"/>
      <c r="BV271" s="987"/>
      <c r="BW271" s="987"/>
      <c r="BX271" s="988"/>
      <c r="BY271" s="14"/>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c r="EH271" s="11"/>
    </row>
    <row r="272" spans="1:138" ht="7.5" customHeight="1" x14ac:dyDescent="0.15">
      <c r="A272" s="10"/>
      <c r="B272" s="10"/>
      <c r="C272" s="10"/>
      <c r="D272" s="10"/>
      <c r="E272" s="10"/>
      <c r="F272" s="10"/>
      <c r="G272" s="10"/>
      <c r="H272" s="10"/>
      <c r="I272" s="13"/>
      <c r="J272" s="1035"/>
      <c r="K272" s="993"/>
      <c r="L272" s="993"/>
      <c r="M272" s="993"/>
      <c r="N272" s="993"/>
      <c r="O272" s="993"/>
      <c r="P272" s="993"/>
      <c r="Q272" s="993"/>
      <c r="R272" s="993"/>
      <c r="S272" s="993"/>
      <c r="T272" s="1018"/>
      <c r="U272" s="1041" t="s">
        <v>250</v>
      </c>
      <c r="V272" s="1042"/>
      <c r="W272" s="1042"/>
      <c r="X272" s="989" t="str">
        <f>IF($X$68=0,"",$X$68)</f>
        <v/>
      </c>
      <c r="Y272" s="989"/>
      <c r="Z272" s="989"/>
      <c r="AA272" s="989"/>
      <c r="AB272" s="989"/>
      <c r="AC272" s="989"/>
      <c r="AD272" s="989"/>
      <c r="AE272" s="989"/>
      <c r="AF272" s="989"/>
      <c r="AG272" s="989"/>
      <c r="AH272" s="989"/>
      <c r="AI272" s="989"/>
      <c r="AJ272" s="989"/>
      <c r="AK272" s="989"/>
      <c r="AL272" s="989"/>
      <c r="AM272" s="1034"/>
      <c r="AN272" s="1021" t="str">
        <f>IF($AN$68=0,"",$AN$68)</f>
        <v/>
      </c>
      <c r="AO272" s="985"/>
      <c r="AP272" s="985"/>
      <c r="AQ272" s="985"/>
      <c r="AR272" s="985"/>
      <c r="AS272" s="985"/>
      <c r="AT272" s="985"/>
      <c r="AU272" s="985"/>
      <c r="AV272" s="985"/>
      <c r="AW272" s="985"/>
      <c r="AX272" s="985"/>
      <c r="AY272" s="985"/>
      <c r="AZ272" s="985"/>
      <c r="BA272" s="985"/>
      <c r="BB272" s="985"/>
      <c r="BC272" s="985"/>
      <c r="BD272" s="985"/>
      <c r="BE272" s="985"/>
      <c r="BF272" s="1003"/>
      <c r="BG272" s="1021" t="str">
        <f>IF($BG$68=0,"",$BG$68)</f>
        <v/>
      </c>
      <c r="BH272" s="985"/>
      <c r="BI272" s="985"/>
      <c r="BJ272" s="985"/>
      <c r="BK272" s="985"/>
      <c r="BL272" s="985"/>
      <c r="BM272" s="985"/>
      <c r="BN272" s="985"/>
      <c r="BO272" s="1003"/>
      <c r="BP272" s="1021" t="str">
        <f>IF($BP$68=0,"",$BP$68)</f>
        <v/>
      </c>
      <c r="BQ272" s="985"/>
      <c r="BR272" s="985" t="s">
        <v>168</v>
      </c>
      <c r="BS272" s="985"/>
      <c r="BT272" s="985" t="s">
        <v>70</v>
      </c>
      <c r="BU272" s="985" t="str">
        <f>IF($BU$68=0,"",$BU$68)</f>
        <v/>
      </c>
      <c r="BV272" s="985"/>
      <c r="BW272" s="985" t="s">
        <v>169</v>
      </c>
      <c r="BX272" s="986"/>
      <c r="BY272" s="14"/>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c r="EH272" s="11"/>
    </row>
    <row r="273" spans="1:138" ht="7.5" customHeight="1" x14ac:dyDescent="0.15">
      <c r="A273" s="10"/>
      <c r="B273" s="10"/>
      <c r="C273" s="10"/>
      <c r="D273" s="10"/>
      <c r="E273" s="10"/>
      <c r="F273" s="10"/>
      <c r="G273" s="10"/>
      <c r="H273" s="10"/>
      <c r="I273" s="13"/>
      <c r="J273" s="1035"/>
      <c r="K273" s="993"/>
      <c r="L273" s="993"/>
      <c r="M273" s="993"/>
      <c r="N273" s="993"/>
      <c r="O273" s="993"/>
      <c r="P273" s="993"/>
      <c r="Q273" s="993"/>
      <c r="R273" s="993"/>
      <c r="S273" s="993"/>
      <c r="T273" s="1018"/>
      <c r="U273" s="1043"/>
      <c r="V273" s="1044"/>
      <c r="W273" s="1044"/>
      <c r="X273" s="990"/>
      <c r="Y273" s="990"/>
      <c r="Z273" s="990"/>
      <c r="AA273" s="990"/>
      <c r="AB273" s="990"/>
      <c r="AC273" s="990"/>
      <c r="AD273" s="990"/>
      <c r="AE273" s="990"/>
      <c r="AF273" s="990"/>
      <c r="AG273" s="990"/>
      <c r="AH273" s="990"/>
      <c r="AI273" s="990"/>
      <c r="AJ273" s="990"/>
      <c r="AK273" s="990"/>
      <c r="AL273" s="990"/>
      <c r="AM273" s="1020"/>
      <c r="AN273" s="1024"/>
      <c r="AO273" s="987"/>
      <c r="AP273" s="987"/>
      <c r="AQ273" s="987"/>
      <c r="AR273" s="987"/>
      <c r="AS273" s="987"/>
      <c r="AT273" s="987"/>
      <c r="AU273" s="987"/>
      <c r="AV273" s="987"/>
      <c r="AW273" s="987"/>
      <c r="AX273" s="987"/>
      <c r="AY273" s="987"/>
      <c r="AZ273" s="987"/>
      <c r="BA273" s="987"/>
      <c r="BB273" s="987"/>
      <c r="BC273" s="987"/>
      <c r="BD273" s="987"/>
      <c r="BE273" s="987"/>
      <c r="BF273" s="1025"/>
      <c r="BG273" s="1024"/>
      <c r="BH273" s="987"/>
      <c r="BI273" s="987"/>
      <c r="BJ273" s="987"/>
      <c r="BK273" s="987"/>
      <c r="BL273" s="987"/>
      <c r="BM273" s="987"/>
      <c r="BN273" s="987"/>
      <c r="BO273" s="1025"/>
      <c r="BP273" s="1024"/>
      <c r="BQ273" s="987"/>
      <c r="BR273" s="987"/>
      <c r="BS273" s="987"/>
      <c r="BT273" s="987"/>
      <c r="BU273" s="987"/>
      <c r="BV273" s="987"/>
      <c r="BW273" s="987"/>
      <c r="BX273" s="988"/>
      <c r="BY273" s="14"/>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1"/>
    </row>
    <row r="274" spans="1:138" ht="7.5" customHeight="1" x14ac:dyDescent="0.15">
      <c r="A274" s="10"/>
      <c r="B274" s="10"/>
      <c r="C274" s="10"/>
      <c r="D274" s="10"/>
      <c r="E274" s="10"/>
      <c r="F274" s="10"/>
      <c r="G274" s="10"/>
      <c r="H274" s="10"/>
      <c r="I274" s="13"/>
      <c r="J274" s="1035" t="s">
        <v>128</v>
      </c>
      <c r="K274" s="993"/>
      <c r="L274" s="993"/>
      <c r="M274" s="993"/>
      <c r="N274" s="993"/>
      <c r="O274" s="993"/>
      <c r="P274" s="993"/>
      <c r="Q274" s="993"/>
      <c r="R274" s="993"/>
      <c r="S274" s="993"/>
      <c r="T274" s="1018"/>
      <c r="U274" s="1041" t="s">
        <v>251</v>
      </c>
      <c r="V274" s="1042"/>
      <c r="W274" s="1042"/>
      <c r="X274" s="989" t="str">
        <f>IF($X$70=0,"",$X$70)</f>
        <v/>
      </c>
      <c r="Y274" s="989"/>
      <c r="Z274" s="989"/>
      <c r="AA274" s="989"/>
      <c r="AB274" s="989"/>
      <c r="AC274" s="989"/>
      <c r="AD274" s="989"/>
      <c r="AE274" s="989"/>
      <c r="AF274" s="989"/>
      <c r="AG274" s="989"/>
      <c r="AH274" s="989"/>
      <c r="AI274" s="989"/>
      <c r="AJ274" s="989"/>
      <c r="AK274" s="989"/>
      <c r="AL274" s="989"/>
      <c r="AM274" s="1034"/>
      <c r="AN274" s="1021" t="str">
        <f>IF($AN$70=0,"",$AN$70)</f>
        <v/>
      </c>
      <c r="AO274" s="985"/>
      <c r="AP274" s="985"/>
      <c r="AQ274" s="985"/>
      <c r="AR274" s="985"/>
      <c r="AS274" s="985"/>
      <c r="AT274" s="985"/>
      <c r="AU274" s="985"/>
      <c r="AV274" s="985"/>
      <c r="AW274" s="985"/>
      <c r="AX274" s="985"/>
      <c r="AY274" s="985"/>
      <c r="AZ274" s="985"/>
      <c r="BA274" s="985"/>
      <c r="BB274" s="985"/>
      <c r="BC274" s="985"/>
      <c r="BD274" s="985"/>
      <c r="BE274" s="985"/>
      <c r="BF274" s="1003"/>
      <c r="BG274" s="1021" t="str">
        <f>IF($BG$70=0,"",$BG$70)</f>
        <v/>
      </c>
      <c r="BH274" s="985"/>
      <c r="BI274" s="985"/>
      <c r="BJ274" s="985"/>
      <c r="BK274" s="985"/>
      <c r="BL274" s="985"/>
      <c r="BM274" s="985"/>
      <c r="BN274" s="985"/>
      <c r="BO274" s="1003"/>
      <c r="BP274" s="1021" t="str">
        <f>IF($BP$70=0,"",$BP$70)</f>
        <v/>
      </c>
      <c r="BQ274" s="985"/>
      <c r="BR274" s="985" t="s">
        <v>168</v>
      </c>
      <c r="BS274" s="985"/>
      <c r="BT274" s="985" t="s">
        <v>70</v>
      </c>
      <c r="BU274" s="985" t="str">
        <f>IF($BU$70=0,"",$BU$70)</f>
        <v/>
      </c>
      <c r="BV274" s="985"/>
      <c r="BW274" s="985" t="s">
        <v>169</v>
      </c>
      <c r="BX274" s="986"/>
      <c r="BY274" s="14"/>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1"/>
    </row>
    <row r="275" spans="1:138" ht="7.5" customHeight="1" x14ac:dyDescent="0.15">
      <c r="A275" s="10"/>
      <c r="B275" s="10"/>
      <c r="C275" s="10"/>
      <c r="D275" s="10"/>
      <c r="E275" s="10"/>
      <c r="F275" s="10"/>
      <c r="G275" s="10"/>
      <c r="H275" s="10"/>
      <c r="I275" s="13"/>
      <c r="J275" s="1035"/>
      <c r="K275" s="993"/>
      <c r="L275" s="993"/>
      <c r="M275" s="993"/>
      <c r="N275" s="993"/>
      <c r="O275" s="993"/>
      <c r="P275" s="993"/>
      <c r="Q275" s="993"/>
      <c r="R275" s="993"/>
      <c r="S275" s="993"/>
      <c r="T275" s="1018"/>
      <c r="U275" s="1043"/>
      <c r="V275" s="1044"/>
      <c r="W275" s="1044"/>
      <c r="X275" s="990"/>
      <c r="Y275" s="990"/>
      <c r="Z275" s="990"/>
      <c r="AA275" s="990"/>
      <c r="AB275" s="990"/>
      <c r="AC275" s="990"/>
      <c r="AD275" s="990"/>
      <c r="AE275" s="990"/>
      <c r="AF275" s="990"/>
      <c r="AG275" s="990"/>
      <c r="AH275" s="990"/>
      <c r="AI275" s="990"/>
      <c r="AJ275" s="990"/>
      <c r="AK275" s="990"/>
      <c r="AL275" s="990"/>
      <c r="AM275" s="1020"/>
      <c r="AN275" s="1024"/>
      <c r="AO275" s="987"/>
      <c r="AP275" s="987"/>
      <c r="AQ275" s="987"/>
      <c r="AR275" s="987"/>
      <c r="AS275" s="987"/>
      <c r="AT275" s="987"/>
      <c r="AU275" s="987"/>
      <c r="AV275" s="987"/>
      <c r="AW275" s="987"/>
      <c r="AX275" s="987"/>
      <c r="AY275" s="987"/>
      <c r="AZ275" s="987"/>
      <c r="BA275" s="987"/>
      <c r="BB275" s="987"/>
      <c r="BC275" s="987"/>
      <c r="BD275" s="987"/>
      <c r="BE275" s="987"/>
      <c r="BF275" s="1025"/>
      <c r="BG275" s="1024"/>
      <c r="BH275" s="987"/>
      <c r="BI275" s="987"/>
      <c r="BJ275" s="987"/>
      <c r="BK275" s="987"/>
      <c r="BL275" s="987"/>
      <c r="BM275" s="987"/>
      <c r="BN275" s="987"/>
      <c r="BO275" s="1025"/>
      <c r="BP275" s="1024"/>
      <c r="BQ275" s="987"/>
      <c r="BR275" s="987"/>
      <c r="BS275" s="987"/>
      <c r="BT275" s="987"/>
      <c r="BU275" s="987"/>
      <c r="BV275" s="987"/>
      <c r="BW275" s="987"/>
      <c r="BX275" s="988"/>
      <c r="BY275" s="14"/>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c r="EH275" s="11"/>
    </row>
    <row r="276" spans="1:138" ht="7.5" customHeight="1" x14ac:dyDescent="0.15">
      <c r="A276" s="10"/>
      <c r="B276" s="10"/>
      <c r="C276" s="10"/>
      <c r="D276" s="10"/>
      <c r="E276" s="10"/>
      <c r="F276" s="10"/>
      <c r="G276" s="10"/>
      <c r="H276" s="10"/>
      <c r="I276" s="13"/>
      <c r="J276" s="115"/>
      <c r="K276" s="993" t="str">
        <f>IF($K$72=0,"",$K$72)</f>
        <v/>
      </c>
      <c r="L276" s="993"/>
      <c r="M276" s="993" t="s">
        <v>185</v>
      </c>
      <c r="N276" s="993"/>
      <c r="O276" s="993" t="s">
        <v>70</v>
      </c>
      <c r="P276" s="993" t="str">
        <f>IF(P174=0,"",P174)</f>
        <v/>
      </c>
      <c r="Q276" s="993"/>
      <c r="R276" s="993" t="s">
        <v>169</v>
      </c>
      <c r="S276" s="993"/>
      <c r="T276" s="167"/>
      <c r="U276" s="1041" t="s">
        <v>253</v>
      </c>
      <c r="V276" s="1042"/>
      <c r="W276" s="1042"/>
      <c r="X276" s="989" t="str">
        <f>IF($X$72=0,"",$X$72)</f>
        <v/>
      </c>
      <c r="Y276" s="989"/>
      <c r="Z276" s="989"/>
      <c r="AA276" s="989"/>
      <c r="AB276" s="989"/>
      <c r="AC276" s="989"/>
      <c r="AD276" s="989"/>
      <c r="AE276" s="989"/>
      <c r="AF276" s="989"/>
      <c r="AG276" s="989"/>
      <c r="AH276" s="989"/>
      <c r="AI276" s="989"/>
      <c r="AJ276" s="989"/>
      <c r="AK276" s="989"/>
      <c r="AL276" s="989"/>
      <c r="AM276" s="1034"/>
      <c r="AN276" s="1021" t="str">
        <f>IF($AN$72=0,"",$AN$72)</f>
        <v/>
      </c>
      <c r="AO276" s="985"/>
      <c r="AP276" s="985"/>
      <c r="AQ276" s="985"/>
      <c r="AR276" s="985"/>
      <c r="AS276" s="985"/>
      <c r="AT276" s="985"/>
      <c r="AU276" s="985"/>
      <c r="AV276" s="985"/>
      <c r="AW276" s="985"/>
      <c r="AX276" s="985"/>
      <c r="AY276" s="985"/>
      <c r="AZ276" s="985"/>
      <c r="BA276" s="985"/>
      <c r="BB276" s="985"/>
      <c r="BC276" s="985"/>
      <c r="BD276" s="985"/>
      <c r="BE276" s="985"/>
      <c r="BF276" s="1003"/>
      <c r="BG276" s="1021" t="str">
        <f>IF($BG$72=0,"",$BG$72)</f>
        <v/>
      </c>
      <c r="BH276" s="985"/>
      <c r="BI276" s="985"/>
      <c r="BJ276" s="985"/>
      <c r="BK276" s="985"/>
      <c r="BL276" s="985"/>
      <c r="BM276" s="985"/>
      <c r="BN276" s="985"/>
      <c r="BO276" s="1003"/>
      <c r="BP276" s="1021" t="str">
        <f>IF($BP$72=0,"",$BP$72)</f>
        <v/>
      </c>
      <c r="BQ276" s="985"/>
      <c r="BR276" s="985" t="s">
        <v>168</v>
      </c>
      <c r="BS276" s="985"/>
      <c r="BT276" s="985" t="s">
        <v>70</v>
      </c>
      <c r="BU276" s="985" t="str">
        <f>IF($BU$72=0,"",$BU$72)</f>
        <v/>
      </c>
      <c r="BV276" s="985"/>
      <c r="BW276" s="985" t="s">
        <v>169</v>
      </c>
      <c r="BX276" s="986"/>
      <c r="BY276" s="14"/>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c r="EH276" s="11"/>
    </row>
    <row r="277" spans="1:138" ht="7.5" customHeight="1" x14ac:dyDescent="0.15">
      <c r="A277" s="10"/>
      <c r="B277" s="10"/>
      <c r="C277" s="10"/>
      <c r="D277" s="10"/>
      <c r="E277" s="10"/>
      <c r="F277" s="10"/>
      <c r="G277" s="10"/>
      <c r="H277" s="10"/>
      <c r="I277" s="13"/>
      <c r="J277" s="115"/>
      <c r="K277" s="993"/>
      <c r="L277" s="993"/>
      <c r="M277" s="993"/>
      <c r="N277" s="993"/>
      <c r="O277" s="993"/>
      <c r="P277" s="993"/>
      <c r="Q277" s="993"/>
      <c r="R277" s="993"/>
      <c r="S277" s="993"/>
      <c r="T277" s="167"/>
      <c r="U277" s="1043"/>
      <c r="V277" s="1044"/>
      <c r="W277" s="1044"/>
      <c r="X277" s="990"/>
      <c r="Y277" s="990"/>
      <c r="Z277" s="990"/>
      <c r="AA277" s="990"/>
      <c r="AB277" s="990"/>
      <c r="AC277" s="990"/>
      <c r="AD277" s="990"/>
      <c r="AE277" s="990"/>
      <c r="AF277" s="990"/>
      <c r="AG277" s="990"/>
      <c r="AH277" s="990"/>
      <c r="AI277" s="990"/>
      <c r="AJ277" s="990"/>
      <c r="AK277" s="990"/>
      <c r="AL277" s="990"/>
      <c r="AM277" s="1020"/>
      <c r="AN277" s="1024"/>
      <c r="AO277" s="987"/>
      <c r="AP277" s="987"/>
      <c r="AQ277" s="987"/>
      <c r="AR277" s="987"/>
      <c r="AS277" s="987"/>
      <c r="AT277" s="987"/>
      <c r="AU277" s="987"/>
      <c r="AV277" s="987"/>
      <c r="AW277" s="987"/>
      <c r="AX277" s="987"/>
      <c r="AY277" s="987"/>
      <c r="AZ277" s="987"/>
      <c r="BA277" s="987"/>
      <c r="BB277" s="987"/>
      <c r="BC277" s="987"/>
      <c r="BD277" s="987"/>
      <c r="BE277" s="987"/>
      <c r="BF277" s="1025"/>
      <c r="BG277" s="1024"/>
      <c r="BH277" s="987"/>
      <c r="BI277" s="987"/>
      <c r="BJ277" s="987"/>
      <c r="BK277" s="987"/>
      <c r="BL277" s="987"/>
      <c r="BM277" s="987"/>
      <c r="BN277" s="987"/>
      <c r="BO277" s="1025"/>
      <c r="BP277" s="1024"/>
      <c r="BQ277" s="987"/>
      <c r="BR277" s="987"/>
      <c r="BS277" s="987"/>
      <c r="BT277" s="987"/>
      <c r="BU277" s="987"/>
      <c r="BV277" s="987"/>
      <c r="BW277" s="987"/>
      <c r="BX277" s="988"/>
      <c r="BY277" s="14"/>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c r="EH277" s="11"/>
    </row>
    <row r="278" spans="1:138" ht="7.5" customHeight="1" x14ac:dyDescent="0.15">
      <c r="A278" s="10"/>
      <c r="B278" s="10"/>
      <c r="C278" s="10"/>
      <c r="D278" s="10"/>
      <c r="E278" s="10"/>
      <c r="F278" s="10"/>
      <c r="G278" s="10"/>
      <c r="H278" s="10"/>
      <c r="I278" s="13"/>
      <c r="J278" s="115"/>
      <c r="K278" s="993"/>
      <c r="L278" s="993"/>
      <c r="M278" s="993"/>
      <c r="N278" s="993"/>
      <c r="O278" s="993"/>
      <c r="P278" s="993"/>
      <c r="Q278" s="993"/>
      <c r="R278" s="993"/>
      <c r="S278" s="993"/>
      <c r="T278" s="167"/>
      <c r="U278" s="1041" t="s">
        <v>254</v>
      </c>
      <c r="V278" s="1042"/>
      <c r="W278" s="1042"/>
      <c r="X278" s="989" t="str">
        <f>IF($X$74=0,"",$X$74)</f>
        <v/>
      </c>
      <c r="Y278" s="989"/>
      <c r="Z278" s="989"/>
      <c r="AA278" s="989"/>
      <c r="AB278" s="989"/>
      <c r="AC278" s="989"/>
      <c r="AD278" s="989"/>
      <c r="AE278" s="989"/>
      <c r="AF278" s="989"/>
      <c r="AG278" s="989"/>
      <c r="AH278" s="989"/>
      <c r="AI278" s="989"/>
      <c r="AJ278" s="989"/>
      <c r="AK278" s="989"/>
      <c r="AL278" s="989"/>
      <c r="AM278" s="1034"/>
      <c r="AN278" s="1021" t="str">
        <f>IF($AN$74=0,"",$AN$74)</f>
        <v/>
      </c>
      <c r="AO278" s="985"/>
      <c r="AP278" s="985"/>
      <c r="AQ278" s="985"/>
      <c r="AR278" s="985"/>
      <c r="AS278" s="985"/>
      <c r="AT278" s="985"/>
      <c r="AU278" s="985"/>
      <c r="AV278" s="985"/>
      <c r="AW278" s="985"/>
      <c r="AX278" s="985"/>
      <c r="AY278" s="985"/>
      <c r="AZ278" s="985"/>
      <c r="BA278" s="985"/>
      <c r="BB278" s="985"/>
      <c r="BC278" s="985"/>
      <c r="BD278" s="985"/>
      <c r="BE278" s="985"/>
      <c r="BF278" s="1003"/>
      <c r="BG278" s="1021" t="str">
        <f>IF($BG$74=0,"",$BG$74)</f>
        <v/>
      </c>
      <c r="BH278" s="985"/>
      <c r="BI278" s="985"/>
      <c r="BJ278" s="985"/>
      <c r="BK278" s="985"/>
      <c r="BL278" s="985"/>
      <c r="BM278" s="985"/>
      <c r="BN278" s="985"/>
      <c r="BO278" s="1003"/>
      <c r="BP278" s="1021" t="str">
        <f>IF($BP$74=0,"",$BP$74)</f>
        <v/>
      </c>
      <c r="BQ278" s="985"/>
      <c r="BR278" s="985" t="s">
        <v>168</v>
      </c>
      <c r="BS278" s="985"/>
      <c r="BT278" s="985" t="s">
        <v>70</v>
      </c>
      <c r="BU278" s="985" t="str">
        <f>IF($BU$74=0,"",$BU$74)</f>
        <v/>
      </c>
      <c r="BV278" s="985"/>
      <c r="BW278" s="985" t="s">
        <v>169</v>
      </c>
      <c r="BX278" s="986"/>
      <c r="BY278" s="14"/>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row>
    <row r="279" spans="1:138" ht="7.5" customHeight="1" x14ac:dyDescent="0.15">
      <c r="A279" s="10"/>
      <c r="B279" s="10"/>
      <c r="C279" s="10"/>
      <c r="D279" s="10"/>
      <c r="E279" s="10"/>
      <c r="F279" s="10"/>
      <c r="G279" s="10"/>
      <c r="H279" s="10"/>
      <c r="I279" s="13"/>
      <c r="J279" s="168"/>
      <c r="K279" s="990"/>
      <c r="L279" s="990"/>
      <c r="M279" s="990"/>
      <c r="N279" s="990"/>
      <c r="O279" s="990"/>
      <c r="P279" s="990"/>
      <c r="Q279" s="990"/>
      <c r="R279" s="990"/>
      <c r="S279" s="990"/>
      <c r="T279" s="169"/>
      <c r="U279" s="1043"/>
      <c r="V279" s="1044"/>
      <c r="W279" s="1044"/>
      <c r="X279" s="990"/>
      <c r="Y279" s="990"/>
      <c r="Z279" s="990"/>
      <c r="AA279" s="990"/>
      <c r="AB279" s="990"/>
      <c r="AC279" s="990"/>
      <c r="AD279" s="990"/>
      <c r="AE279" s="990"/>
      <c r="AF279" s="990"/>
      <c r="AG279" s="990"/>
      <c r="AH279" s="990"/>
      <c r="AI279" s="990"/>
      <c r="AJ279" s="990"/>
      <c r="AK279" s="990"/>
      <c r="AL279" s="990"/>
      <c r="AM279" s="1020"/>
      <c r="AN279" s="1024"/>
      <c r="AO279" s="987"/>
      <c r="AP279" s="987"/>
      <c r="AQ279" s="987"/>
      <c r="AR279" s="987"/>
      <c r="AS279" s="987"/>
      <c r="AT279" s="987"/>
      <c r="AU279" s="987"/>
      <c r="AV279" s="987"/>
      <c r="AW279" s="987"/>
      <c r="AX279" s="987"/>
      <c r="AY279" s="987"/>
      <c r="AZ279" s="987"/>
      <c r="BA279" s="987"/>
      <c r="BB279" s="987"/>
      <c r="BC279" s="987"/>
      <c r="BD279" s="987"/>
      <c r="BE279" s="987"/>
      <c r="BF279" s="1025"/>
      <c r="BG279" s="1024"/>
      <c r="BH279" s="987"/>
      <c r="BI279" s="987"/>
      <c r="BJ279" s="987"/>
      <c r="BK279" s="987"/>
      <c r="BL279" s="987"/>
      <c r="BM279" s="987"/>
      <c r="BN279" s="987"/>
      <c r="BO279" s="1025"/>
      <c r="BP279" s="1024"/>
      <c r="BQ279" s="987"/>
      <c r="BR279" s="987"/>
      <c r="BS279" s="987"/>
      <c r="BT279" s="987"/>
      <c r="BU279" s="987"/>
      <c r="BV279" s="987"/>
      <c r="BW279" s="987"/>
      <c r="BX279" s="988"/>
      <c r="BY279" s="14"/>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row>
    <row r="280" spans="1:138" ht="7.5" customHeight="1" x14ac:dyDescent="0.15">
      <c r="A280" s="10"/>
      <c r="B280" s="10"/>
      <c r="C280" s="10"/>
      <c r="D280" s="10"/>
      <c r="E280" s="10"/>
      <c r="F280" s="10"/>
      <c r="G280" s="10"/>
      <c r="H280" s="10"/>
      <c r="I280" s="13"/>
      <c r="J280" s="1087" t="s">
        <v>178</v>
      </c>
      <c r="K280" s="1046"/>
      <c r="L280" s="1046"/>
      <c r="M280" s="1046"/>
      <c r="N280" s="1046"/>
      <c r="O280" s="1046"/>
      <c r="P280" s="1046"/>
      <c r="Q280" s="1046"/>
      <c r="R280" s="1046"/>
      <c r="S280" s="1046"/>
      <c r="T280" s="1047"/>
      <c r="U280" s="991" t="s">
        <v>124</v>
      </c>
      <c r="V280" s="989"/>
      <c r="W280" s="989"/>
      <c r="X280" s="989"/>
      <c r="Y280" s="989"/>
      <c r="Z280" s="989"/>
      <c r="AA280" s="989"/>
      <c r="AB280" s="989"/>
      <c r="AC280" s="989"/>
      <c r="AD280" s="989"/>
      <c r="AE280" s="989"/>
      <c r="AF280" s="989"/>
      <c r="AG280" s="989"/>
      <c r="AH280" s="989"/>
      <c r="AI280" s="989"/>
      <c r="AJ280" s="989"/>
      <c r="AK280" s="989"/>
      <c r="AL280" s="989"/>
      <c r="AM280" s="1034"/>
      <c r="AN280" s="1045" t="s">
        <v>125</v>
      </c>
      <c r="AO280" s="1046"/>
      <c r="AP280" s="1046"/>
      <c r="AQ280" s="1046"/>
      <c r="AR280" s="1046"/>
      <c r="AS280" s="1046"/>
      <c r="AT280" s="1046"/>
      <c r="AU280" s="1046"/>
      <c r="AV280" s="1046"/>
      <c r="AW280" s="1046"/>
      <c r="AX280" s="1046"/>
      <c r="AY280" s="1046"/>
      <c r="AZ280" s="1046"/>
      <c r="BA280" s="1046"/>
      <c r="BB280" s="1046"/>
      <c r="BC280" s="1046"/>
      <c r="BD280" s="1046"/>
      <c r="BE280" s="1046"/>
      <c r="BF280" s="1047"/>
      <c r="BG280" s="1045" t="s">
        <v>126</v>
      </c>
      <c r="BH280" s="1046"/>
      <c r="BI280" s="1046"/>
      <c r="BJ280" s="1046"/>
      <c r="BK280" s="1046"/>
      <c r="BL280" s="1046"/>
      <c r="BM280" s="1046"/>
      <c r="BN280" s="1046"/>
      <c r="BO280" s="1047"/>
      <c r="BP280" s="1021" t="s">
        <v>127</v>
      </c>
      <c r="BQ280" s="985"/>
      <c r="BR280" s="985"/>
      <c r="BS280" s="985"/>
      <c r="BT280" s="985"/>
      <c r="BU280" s="985"/>
      <c r="BV280" s="985"/>
      <c r="BW280" s="985"/>
      <c r="BX280" s="986"/>
      <c r="BY280" s="14"/>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1"/>
    </row>
    <row r="281" spans="1:138" ht="7.5" customHeight="1" x14ac:dyDescent="0.15">
      <c r="A281" s="10"/>
      <c r="B281" s="10"/>
      <c r="C281" s="10"/>
      <c r="D281" s="10"/>
      <c r="E281" s="10"/>
      <c r="F281" s="10"/>
      <c r="G281" s="10"/>
      <c r="H281" s="10"/>
      <c r="I281" s="13"/>
      <c r="J281" s="1088"/>
      <c r="K281" s="1049"/>
      <c r="L281" s="1049"/>
      <c r="M281" s="1049"/>
      <c r="N281" s="1049"/>
      <c r="O281" s="1049"/>
      <c r="P281" s="1049"/>
      <c r="Q281" s="1049"/>
      <c r="R281" s="1049"/>
      <c r="S281" s="1049"/>
      <c r="T281" s="1050"/>
      <c r="U281" s="992"/>
      <c r="V281" s="993"/>
      <c r="W281" s="993"/>
      <c r="X281" s="993"/>
      <c r="Y281" s="993"/>
      <c r="Z281" s="993"/>
      <c r="AA281" s="993"/>
      <c r="AB281" s="993"/>
      <c r="AC281" s="993"/>
      <c r="AD281" s="993"/>
      <c r="AE281" s="993"/>
      <c r="AF281" s="993"/>
      <c r="AG281" s="993"/>
      <c r="AH281" s="993"/>
      <c r="AI281" s="993"/>
      <c r="AJ281" s="993"/>
      <c r="AK281" s="993"/>
      <c r="AL281" s="993"/>
      <c r="AM281" s="1018"/>
      <c r="AN281" s="1048"/>
      <c r="AO281" s="1049"/>
      <c r="AP281" s="1049"/>
      <c r="AQ281" s="1049"/>
      <c r="AR281" s="1049"/>
      <c r="AS281" s="1049"/>
      <c r="AT281" s="1049"/>
      <c r="AU281" s="1049"/>
      <c r="AV281" s="1049"/>
      <c r="AW281" s="1049"/>
      <c r="AX281" s="1049"/>
      <c r="AY281" s="1049"/>
      <c r="AZ281" s="1049"/>
      <c r="BA281" s="1049"/>
      <c r="BB281" s="1049"/>
      <c r="BC281" s="1049"/>
      <c r="BD281" s="1049"/>
      <c r="BE281" s="1049"/>
      <c r="BF281" s="1050"/>
      <c r="BG281" s="1048"/>
      <c r="BH281" s="1049"/>
      <c r="BI281" s="1049"/>
      <c r="BJ281" s="1049"/>
      <c r="BK281" s="1049"/>
      <c r="BL281" s="1049"/>
      <c r="BM281" s="1049"/>
      <c r="BN281" s="1049"/>
      <c r="BO281" s="1050"/>
      <c r="BP281" s="1022"/>
      <c r="BQ281" s="1017"/>
      <c r="BR281" s="1017"/>
      <c r="BS281" s="1017"/>
      <c r="BT281" s="1017"/>
      <c r="BU281" s="1017"/>
      <c r="BV281" s="1017"/>
      <c r="BW281" s="1017"/>
      <c r="BX281" s="1101"/>
      <c r="BY281" s="14"/>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1"/>
    </row>
    <row r="282" spans="1:138" ht="7.5" customHeight="1" x14ac:dyDescent="0.15">
      <c r="A282" s="10"/>
      <c r="B282" s="10"/>
      <c r="C282" s="10"/>
      <c r="D282" s="10"/>
      <c r="E282" s="10"/>
      <c r="F282" s="10"/>
      <c r="G282" s="10"/>
      <c r="H282" s="10"/>
      <c r="I282" s="13"/>
      <c r="J282" s="1088"/>
      <c r="K282" s="1049"/>
      <c r="L282" s="1049"/>
      <c r="M282" s="1049"/>
      <c r="N282" s="1049"/>
      <c r="O282" s="1049"/>
      <c r="P282" s="1049"/>
      <c r="Q282" s="1049"/>
      <c r="R282" s="1049"/>
      <c r="S282" s="1049"/>
      <c r="T282" s="1050"/>
      <c r="U282" s="1086"/>
      <c r="V282" s="990"/>
      <c r="W282" s="990"/>
      <c r="X282" s="990"/>
      <c r="Y282" s="990"/>
      <c r="Z282" s="990"/>
      <c r="AA282" s="990"/>
      <c r="AB282" s="990"/>
      <c r="AC282" s="990"/>
      <c r="AD282" s="990"/>
      <c r="AE282" s="990"/>
      <c r="AF282" s="990"/>
      <c r="AG282" s="990"/>
      <c r="AH282" s="990"/>
      <c r="AI282" s="990"/>
      <c r="AJ282" s="990"/>
      <c r="AK282" s="990"/>
      <c r="AL282" s="990"/>
      <c r="AM282" s="1020"/>
      <c r="AN282" s="1051"/>
      <c r="AO282" s="1052"/>
      <c r="AP282" s="1052"/>
      <c r="AQ282" s="1052"/>
      <c r="AR282" s="1052"/>
      <c r="AS282" s="1052"/>
      <c r="AT282" s="1052"/>
      <c r="AU282" s="1052"/>
      <c r="AV282" s="1052"/>
      <c r="AW282" s="1052"/>
      <c r="AX282" s="1052"/>
      <c r="AY282" s="1052"/>
      <c r="AZ282" s="1052"/>
      <c r="BA282" s="1052"/>
      <c r="BB282" s="1052"/>
      <c r="BC282" s="1052"/>
      <c r="BD282" s="1052"/>
      <c r="BE282" s="1052"/>
      <c r="BF282" s="1053"/>
      <c r="BG282" s="1051"/>
      <c r="BH282" s="1052"/>
      <c r="BI282" s="1052"/>
      <c r="BJ282" s="1052"/>
      <c r="BK282" s="1052"/>
      <c r="BL282" s="1052"/>
      <c r="BM282" s="1052"/>
      <c r="BN282" s="1052"/>
      <c r="BO282" s="1053"/>
      <c r="BP282" s="1024"/>
      <c r="BQ282" s="987"/>
      <c r="BR282" s="987"/>
      <c r="BS282" s="987"/>
      <c r="BT282" s="987"/>
      <c r="BU282" s="987"/>
      <c r="BV282" s="987"/>
      <c r="BW282" s="987"/>
      <c r="BX282" s="988"/>
      <c r="BY282" s="14"/>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c r="EH282" s="11"/>
    </row>
    <row r="283" spans="1:138" ht="7.5" customHeight="1" x14ac:dyDescent="0.15">
      <c r="A283" s="10"/>
      <c r="B283" s="10"/>
      <c r="C283" s="10"/>
      <c r="D283" s="10"/>
      <c r="E283" s="10"/>
      <c r="F283" s="10"/>
      <c r="G283" s="10"/>
      <c r="H283" s="10"/>
      <c r="I283" s="13"/>
      <c r="J283" s="1088"/>
      <c r="K283" s="1049"/>
      <c r="L283" s="1049"/>
      <c r="M283" s="1049"/>
      <c r="N283" s="1049"/>
      <c r="O283" s="1049"/>
      <c r="P283" s="1049"/>
      <c r="Q283" s="1049"/>
      <c r="R283" s="1049"/>
      <c r="S283" s="1049"/>
      <c r="T283" s="1050"/>
      <c r="U283" s="1041" t="s">
        <v>249</v>
      </c>
      <c r="V283" s="1042"/>
      <c r="W283" s="1042"/>
      <c r="X283" s="989" t="str">
        <f>IF($X$79=0,"",$X$79)</f>
        <v/>
      </c>
      <c r="Y283" s="989"/>
      <c r="Z283" s="989"/>
      <c r="AA283" s="989"/>
      <c r="AB283" s="989"/>
      <c r="AC283" s="989"/>
      <c r="AD283" s="989"/>
      <c r="AE283" s="989"/>
      <c r="AF283" s="989"/>
      <c r="AG283" s="989"/>
      <c r="AH283" s="989"/>
      <c r="AI283" s="989"/>
      <c r="AJ283" s="989"/>
      <c r="AK283" s="989"/>
      <c r="AL283" s="989"/>
      <c r="AM283" s="1034"/>
      <c r="AN283" s="1021" t="str">
        <f>IF($AN$79=0,"",$AN$79)</f>
        <v/>
      </c>
      <c r="AO283" s="985"/>
      <c r="AP283" s="985"/>
      <c r="AQ283" s="985"/>
      <c r="AR283" s="985"/>
      <c r="AS283" s="985"/>
      <c r="AT283" s="985"/>
      <c r="AU283" s="985"/>
      <c r="AV283" s="985"/>
      <c r="AW283" s="985"/>
      <c r="AX283" s="985"/>
      <c r="AY283" s="985"/>
      <c r="AZ283" s="985"/>
      <c r="BA283" s="985"/>
      <c r="BB283" s="985"/>
      <c r="BC283" s="985"/>
      <c r="BD283" s="985"/>
      <c r="BE283" s="985"/>
      <c r="BF283" s="1003"/>
      <c r="BG283" s="1021" t="str">
        <f>IF($BG$79=0,"",$BG$79)</f>
        <v/>
      </c>
      <c r="BH283" s="985"/>
      <c r="BI283" s="985"/>
      <c r="BJ283" s="985"/>
      <c r="BK283" s="985"/>
      <c r="BL283" s="985"/>
      <c r="BM283" s="985"/>
      <c r="BN283" s="985"/>
      <c r="BO283" s="1003"/>
      <c r="BP283" s="1021" t="str">
        <f>IF($BP$79=0,"",$BP$79)</f>
        <v/>
      </c>
      <c r="BQ283" s="985"/>
      <c r="BR283" s="985" t="s">
        <v>168</v>
      </c>
      <c r="BS283" s="985"/>
      <c r="BT283" s="985" t="s">
        <v>70</v>
      </c>
      <c r="BU283" s="985" t="str">
        <f>IF($BU$79=0,"",$BU$79)</f>
        <v/>
      </c>
      <c r="BV283" s="985"/>
      <c r="BW283" s="985" t="s">
        <v>169</v>
      </c>
      <c r="BX283" s="986"/>
      <c r="BY283" s="14"/>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1"/>
    </row>
    <row r="284" spans="1:138" ht="7.5" customHeight="1" x14ac:dyDescent="0.15">
      <c r="A284" s="10"/>
      <c r="B284" s="10"/>
      <c r="C284" s="10"/>
      <c r="D284" s="10"/>
      <c r="E284" s="10"/>
      <c r="F284" s="10"/>
      <c r="G284" s="10"/>
      <c r="H284" s="10"/>
      <c r="I284" s="13"/>
      <c r="J284" s="1088"/>
      <c r="K284" s="1049"/>
      <c r="L284" s="1049"/>
      <c r="M284" s="1049"/>
      <c r="N284" s="1049"/>
      <c r="O284" s="1049"/>
      <c r="P284" s="1049"/>
      <c r="Q284" s="1049"/>
      <c r="R284" s="1049"/>
      <c r="S284" s="1049"/>
      <c r="T284" s="1050"/>
      <c r="U284" s="1043"/>
      <c r="V284" s="1044"/>
      <c r="W284" s="1044"/>
      <c r="X284" s="990"/>
      <c r="Y284" s="990"/>
      <c r="Z284" s="990"/>
      <c r="AA284" s="990"/>
      <c r="AB284" s="990"/>
      <c r="AC284" s="990"/>
      <c r="AD284" s="990"/>
      <c r="AE284" s="990"/>
      <c r="AF284" s="990"/>
      <c r="AG284" s="990"/>
      <c r="AH284" s="990"/>
      <c r="AI284" s="990"/>
      <c r="AJ284" s="990"/>
      <c r="AK284" s="990"/>
      <c r="AL284" s="990"/>
      <c r="AM284" s="1020"/>
      <c r="AN284" s="1024"/>
      <c r="AO284" s="987"/>
      <c r="AP284" s="987"/>
      <c r="AQ284" s="987"/>
      <c r="AR284" s="987"/>
      <c r="AS284" s="987"/>
      <c r="AT284" s="987"/>
      <c r="AU284" s="987"/>
      <c r="AV284" s="987"/>
      <c r="AW284" s="987"/>
      <c r="AX284" s="987"/>
      <c r="AY284" s="987"/>
      <c r="AZ284" s="987"/>
      <c r="BA284" s="987"/>
      <c r="BB284" s="987"/>
      <c r="BC284" s="987"/>
      <c r="BD284" s="987"/>
      <c r="BE284" s="987"/>
      <c r="BF284" s="1025"/>
      <c r="BG284" s="1024"/>
      <c r="BH284" s="987"/>
      <c r="BI284" s="987"/>
      <c r="BJ284" s="987"/>
      <c r="BK284" s="987"/>
      <c r="BL284" s="987"/>
      <c r="BM284" s="987"/>
      <c r="BN284" s="987"/>
      <c r="BO284" s="1025"/>
      <c r="BP284" s="1024"/>
      <c r="BQ284" s="987"/>
      <c r="BR284" s="987"/>
      <c r="BS284" s="987"/>
      <c r="BT284" s="987"/>
      <c r="BU284" s="987"/>
      <c r="BV284" s="987"/>
      <c r="BW284" s="987"/>
      <c r="BX284" s="988"/>
      <c r="BY284" s="14"/>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row>
    <row r="285" spans="1:138" ht="7.5" customHeight="1" x14ac:dyDescent="0.15">
      <c r="A285" s="10"/>
      <c r="B285" s="10"/>
      <c r="C285" s="10"/>
      <c r="D285" s="10"/>
      <c r="E285" s="10"/>
      <c r="F285" s="10"/>
      <c r="G285" s="10"/>
      <c r="H285" s="10"/>
      <c r="I285" s="13"/>
      <c r="J285" s="1035" t="s">
        <v>322</v>
      </c>
      <c r="K285" s="993"/>
      <c r="L285" s="993" t="str">
        <f>IF($L$81=0,"",$L$81)</f>
        <v/>
      </c>
      <c r="M285" s="993"/>
      <c r="N285" s="993"/>
      <c r="O285" s="993"/>
      <c r="P285" s="993"/>
      <c r="Q285" s="993"/>
      <c r="R285" s="993"/>
      <c r="S285" s="993" t="s">
        <v>323</v>
      </c>
      <c r="T285" s="1018"/>
      <c r="U285" s="1041" t="s">
        <v>250</v>
      </c>
      <c r="V285" s="1042"/>
      <c r="W285" s="1042"/>
      <c r="X285" s="989" t="str">
        <f>IF($X$81=0,"",$X$81)</f>
        <v/>
      </c>
      <c r="Y285" s="989"/>
      <c r="Z285" s="989"/>
      <c r="AA285" s="989"/>
      <c r="AB285" s="989"/>
      <c r="AC285" s="989"/>
      <c r="AD285" s="989"/>
      <c r="AE285" s="989"/>
      <c r="AF285" s="989"/>
      <c r="AG285" s="989"/>
      <c r="AH285" s="989"/>
      <c r="AI285" s="989"/>
      <c r="AJ285" s="989"/>
      <c r="AK285" s="989"/>
      <c r="AL285" s="989"/>
      <c r="AM285" s="1034"/>
      <c r="AN285" s="1021" t="str">
        <f>IF($AN$81=0,"",$AN$81)</f>
        <v/>
      </c>
      <c r="AO285" s="985"/>
      <c r="AP285" s="985"/>
      <c r="AQ285" s="985"/>
      <c r="AR285" s="985"/>
      <c r="AS285" s="985"/>
      <c r="AT285" s="985"/>
      <c r="AU285" s="985"/>
      <c r="AV285" s="985"/>
      <c r="AW285" s="985"/>
      <c r="AX285" s="985"/>
      <c r="AY285" s="985"/>
      <c r="AZ285" s="985"/>
      <c r="BA285" s="985"/>
      <c r="BB285" s="985"/>
      <c r="BC285" s="985"/>
      <c r="BD285" s="985"/>
      <c r="BE285" s="985"/>
      <c r="BF285" s="1003"/>
      <c r="BG285" s="1021" t="str">
        <f>IF($BG$81=0,"",$BG$81)</f>
        <v/>
      </c>
      <c r="BH285" s="985"/>
      <c r="BI285" s="985"/>
      <c r="BJ285" s="985"/>
      <c r="BK285" s="985"/>
      <c r="BL285" s="985"/>
      <c r="BM285" s="985"/>
      <c r="BN285" s="985"/>
      <c r="BO285" s="1003"/>
      <c r="BP285" s="1021" t="str">
        <f>IF($BP$81=0,"",$BP$81)</f>
        <v/>
      </c>
      <c r="BQ285" s="985"/>
      <c r="BR285" s="985" t="s">
        <v>168</v>
      </c>
      <c r="BS285" s="985"/>
      <c r="BT285" s="985" t="s">
        <v>70</v>
      </c>
      <c r="BU285" s="985" t="str">
        <f>IF($BU$81=0,"",$BU$81)</f>
        <v/>
      </c>
      <c r="BV285" s="985"/>
      <c r="BW285" s="985" t="s">
        <v>169</v>
      </c>
      <c r="BX285" s="986"/>
      <c r="BY285" s="14"/>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c r="EH285" s="11"/>
    </row>
    <row r="286" spans="1:138" ht="7.5" customHeight="1" x14ac:dyDescent="0.15">
      <c r="A286" s="10"/>
      <c r="B286" s="10"/>
      <c r="C286" s="10"/>
      <c r="D286" s="10"/>
      <c r="E286" s="10"/>
      <c r="F286" s="10"/>
      <c r="G286" s="10"/>
      <c r="H286" s="10"/>
      <c r="I286" s="13"/>
      <c r="J286" s="1036"/>
      <c r="K286" s="990"/>
      <c r="L286" s="990"/>
      <c r="M286" s="990"/>
      <c r="N286" s="990"/>
      <c r="O286" s="990"/>
      <c r="P286" s="990"/>
      <c r="Q286" s="990"/>
      <c r="R286" s="990"/>
      <c r="S286" s="990"/>
      <c r="T286" s="1020"/>
      <c r="U286" s="1043"/>
      <c r="V286" s="1044"/>
      <c r="W286" s="1044"/>
      <c r="X286" s="990"/>
      <c r="Y286" s="990"/>
      <c r="Z286" s="990"/>
      <c r="AA286" s="990"/>
      <c r="AB286" s="990"/>
      <c r="AC286" s="990"/>
      <c r="AD286" s="990"/>
      <c r="AE286" s="990"/>
      <c r="AF286" s="990"/>
      <c r="AG286" s="990"/>
      <c r="AH286" s="990"/>
      <c r="AI286" s="990"/>
      <c r="AJ286" s="990"/>
      <c r="AK286" s="990"/>
      <c r="AL286" s="990"/>
      <c r="AM286" s="1020"/>
      <c r="AN286" s="1024"/>
      <c r="AO286" s="987"/>
      <c r="AP286" s="987"/>
      <c r="AQ286" s="987"/>
      <c r="AR286" s="987"/>
      <c r="AS286" s="987"/>
      <c r="AT286" s="987"/>
      <c r="AU286" s="987"/>
      <c r="AV286" s="987"/>
      <c r="AW286" s="987"/>
      <c r="AX286" s="987"/>
      <c r="AY286" s="987"/>
      <c r="AZ286" s="987"/>
      <c r="BA286" s="987"/>
      <c r="BB286" s="987"/>
      <c r="BC286" s="987"/>
      <c r="BD286" s="987"/>
      <c r="BE286" s="987"/>
      <c r="BF286" s="1025"/>
      <c r="BG286" s="1024"/>
      <c r="BH286" s="987"/>
      <c r="BI286" s="987"/>
      <c r="BJ286" s="987"/>
      <c r="BK286" s="987"/>
      <c r="BL286" s="987"/>
      <c r="BM286" s="987"/>
      <c r="BN286" s="987"/>
      <c r="BO286" s="1025"/>
      <c r="BP286" s="1024"/>
      <c r="BQ286" s="987"/>
      <c r="BR286" s="987"/>
      <c r="BS286" s="987"/>
      <c r="BT286" s="987"/>
      <c r="BU286" s="987"/>
      <c r="BV286" s="987"/>
      <c r="BW286" s="987"/>
      <c r="BX286" s="988"/>
      <c r="BY286" s="14"/>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c r="EH286" s="11"/>
    </row>
    <row r="287" spans="1:138" ht="7.5" customHeight="1" x14ac:dyDescent="0.15">
      <c r="A287" s="10"/>
      <c r="B287" s="10"/>
      <c r="C287" s="10"/>
      <c r="D287" s="10"/>
      <c r="E287" s="10"/>
      <c r="F287" s="10"/>
      <c r="G287" s="10"/>
      <c r="H287" s="10"/>
      <c r="I287" s="13"/>
      <c r="J287" s="1093" t="s">
        <v>129</v>
      </c>
      <c r="K287" s="1094"/>
      <c r="L287" s="1094"/>
      <c r="M287" s="1094"/>
      <c r="N287" s="1094"/>
      <c r="O287" s="1094"/>
      <c r="P287" s="1094"/>
      <c r="Q287" s="1094"/>
      <c r="R287" s="1094"/>
      <c r="S287" s="1094"/>
      <c r="T287" s="1094"/>
      <c r="U287" s="991" t="s">
        <v>130</v>
      </c>
      <c r="V287" s="989"/>
      <c r="W287" s="989"/>
      <c r="X287" s="989"/>
      <c r="Y287" s="989"/>
      <c r="Z287" s="989"/>
      <c r="AA287" s="989"/>
      <c r="AB287" s="989"/>
      <c r="AC287" s="1034"/>
      <c r="AD287" s="1046" t="s">
        <v>131</v>
      </c>
      <c r="AE287" s="1046"/>
      <c r="AF287" s="1046"/>
      <c r="AG287" s="1046"/>
      <c r="AH287" s="1046"/>
      <c r="AI287" s="1046"/>
      <c r="AJ287" s="1046"/>
      <c r="AK287" s="1046"/>
      <c r="AL287" s="1046"/>
      <c r="AM287" s="1047"/>
      <c r="AN287" s="1138" t="s">
        <v>132</v>
      </c>
      <c r="AO287" s="1138"/>
      <c r="AP287" s="1138"/>
      <c r="AQ287" s="1138"/>
      <c r="AR287" s="1138"/>
      <c r="AS287" s="1138"/>
      <c r="AT287" s="1138"/>
      <c r="AU287" s="1138"/>
      <c r="AV287" s="1138"/>
      <c r="AW287" s="994" t="s">
        <v>104</v>
      </c>
      <c r="AX287" s="994"/>
      <c r="AY287" s="994"/>
      <c r="AZ287" s="1039"/>
      <c r="BA287" s="995" t="str">
        <f>IF($BA$83=0,"",$BA$83)</f>
        <v/>
      </c>
      <c r="BB287" s="996"/>
      <c r="BC287" s="996"/>
      <c r="BD287" s="996"/>
      <c r="BE287" s="996"/>
      <c r="BF287" s="996"/>
      <c r="BG287" s="996"/>
      <c r="BH287" s="996"/>
      <c r="BI287" s="996"/>
      <c r="BJ287" s="996"/>
      <c r="BK287" s="996"/>
      <c r="BL287" s="996"/>
      <c r="BM287" s="996"/>
      <c r="BN287" s="996"/>
      <c r="BO287" s="996"/>
      <c r="BP287" s="996"/>
      <c r="BQ287" s="996"/>
      <c r="BR287" s="996"/>
      <c r="BS287" s="996"/>
      <c r="BT287" s="996"/>
      <c r="BU287" s="996"/>
      <c r="BV287" s="996"/>
      <c r="BW287" s="996"/>
      <c r="BX287" s="1028"/>
      <c r="BY287" s="14"/>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1"/>
    </row>
    <row r="288" spans="1:138" ht="7.5" customHeight="1" x14ac:dyDescent="0.15">
      <c r="A288" s="10"/>
      <c r="B288" s="10"/>
      <c r="C288" s="10"/>
      <c r="D288" s="10"/>
      <c r="E288" s="10"/>
      <c r="F288" s="10"/>
      <c r="G288" s="10"/>
      <c r="H288" s="10"/>
      <c r="I288" s="13"/>
      <c r="J288" s="1093"/>
      <c r="K288" s="1094"/>
      <c r="L288" s="1094"/>
      <c r="M288" s="1094"/>
      <c r="N288" s="1094"/>
      <c r="O288" s="1094"/>
      <c r="P288" s="1094"/>
      <c r="Q288" s="1094"/>
      <c r="R288" s="1094"/>
      <c r="S288" s="1094"/>
      <c r="T288" s="1094"/>
      <c r="U288" s="992"/>
      <c r="V288" s="993"/>
      <c r="W288" s="993"/>
      <c r="X288" s="993"/>
      <c r="Y288" s="993"/>
      <c r="Z288" s="993"/>
      <c r="AA288" s="993"/>
      <c r="AB288" s="993"/>
      <c r="AC288" s="1018"/>
      <c r="AD288" s="1049"/>
      <c r="AE288" s="1049"/>
      <c r="AF288" s="1049"/>
      <c r="AG288" s="1049"/>
      <c r="AH288" s="1049"/>
      <c r="AI288" s="1049"/>
      <c r="AJ288" s="1049"/>
      <c r="AK288" s="1049"/>
      <c r="AL288" s="1049"/>
      <c r="AM288" s="1050"/>
      <c r="AN288" s="1138"/>
      <c r="AO288" s="1138"/>
      <c r="AP288" s="1138"/>
      <c r="AQ288" s="1138"/>
      <c r="AR288" s="1138"/>
      <c r="AS288" s="1138"/>
      <c r="AT288" s="1138"/>
      <c r="AU288" s="1138"/>
      <c r="AV288" s="1138"/>
      <c r="AW288" s="1040"/>
      <c r="AX288" s="1040"/>
      <c r="AY288" s="1040"/>
      <c r="AZ288" s="991"/>
      <c r="BA288" s="1014"/>
      <c r="BB288" s="1136"/>
      <c r="BC288" s="1136"/>
      <c r="BD288" s="1136"/>
      <c r="BE288" s="1136"/>
      <c r="BF288" s="1136"/>
      <c r="BG288" s="1136"/>
      <c r="BH288" s="1136"/>
      <c r="BI288" s="1136"/>
      <c r="BJ288" s="1136"/>
      <c r="BK288" s="1136"/>
      <c r="BL288" s="1136"/>
      <c r="BM288" s="1136"/>
      <c r="BN288" s="1136"/>
      <c r="BO288" s="1136"/>
      <c r="BP288" s="1136"/>
      <c r="BQ288" s="1136"/>
      <c r="BR288" s="1136"/>
      <c r="BS288" s="1136"/>
      <c r="BT288" s="1136"/>
      <c r="BU288" s="1136"/>
      <c r="BV288" s="1136"/>
      <c r="BW288" s="1136"/>
      <c r="BX288" s="1137"/>
      <c r="BY288" s="14"/>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c r="EH288" s="11"/>
    </row>
    <row r="289" spans="1:138" ht="7.5" customHeight="1" x14ac:dyDescent="0.15">
      <c r="A289" s="10"/>
      <c r="B289" s="10"/>
      <c r="C289" s="10"/>
      <c r="D289" s="10"/>
      <c r="E289" s="10"/>
      <c r="F289" s="10"/>
      <c r="G289" s="10"/>
      <c r="H289" s="10"/>
      <c r="I289" s="13"/>
      <c r="J289" s="1093"/>
      <c r="K289" s="1094"/>
      <c r="L289" s="1094"/>
      <c r="M289" s="1094"/>
      <c r="N289" s="1094"/>
      <c r="O289" s="1094"/>
      <c r="P289" s="1094"/>
      <c r="Q289" s="1094"/>
      <c r="R289" s="1094"/>
      <c r="S289" s="1094"/>
      <c r="T289" s="1094"/>
      <c r="U289" s="992"/>
      <c r="V289" s="993"/>
      <c r="W289" s="993"/>
      <c r="X289" s="993"/>
      <c r="Y289" s="993"/>
      <c r="Z289" s="993"/>
      <c r="AA289" s="993"/>
      <c r="AB289" s="993"/>
      <c r="AC289" s="1018"/>
      <c r="AD289" s="1049"/>
      <c r="AE289" s="1049"/>
      <c r="AF289" s="1049"/>
      <c r="AG289" s="1049"/>
      <c r="AH289" s="1049"/>
      <c r="AI289" s="1049"/>
      <c r="AJ289" s="1049"/>
      <c r="AK289" s="1049"/>
      <c r="AL289" s="1049"/>
      <c r="AM289" s="1050"/>
      <c r="AN289" s="1138"/>
      <c r="AO289" s="1138"/>
      <c r="AP289" s="1138"/>
      <c r="AQ289" s="1138"/>
      <c r="AR289" s="1138"/>
      <c r="AS289" s="1138"/>
      <c r="AT289" s="1138"/>
      <c r="AU289" s="1138"/>
      <c r="AV289" s="1138"/>
      <c r="AW289" s="1123" t="s">
        <v>133</v>
      </c>
      <c r="AX289" s="1123"/>
      <c r="AY289" s="1123"/>
      <c r="AZ289" s="1086"/>
      <c r="BA289" s="1133" t="str">
        <f>IF($BA$85=0,"",$BA$85)</f>
        <v/>
      </c>
      <c r="BB289" s="1134"/>
      <c r="BC289" s="1134"/>
      <c r="BD289" s="1134"/>
      <c r="BE289" s="1134"/>
      <c r="BF289" s="1134"/>
      <c r="BG289" s="1134"/>
      <c r="BH289" s="1134"/>
      <c r="BI289" s="1134"/>
      <c r="BJ289" s="1134"/>
      <c r="BK289" s="1134"/>
      <c r="BL289" s="1134"/>
      <c r="BM289" s="1134"/>
      <c r="BN289" s="1134"/>
      <c r="BO289" s="1134"/>
      <c r="BP289" s="1134"/>
      <c r="BQ289" s="1134"/>
      <c r="BR289" s="1134"/>
      <c r="BS289" s="1134"/>
      <c r="BT289" s="1134"/>
      <c r="BU289" s="1134"/>
      <c r="BV289" s="1134"/>
      <c r="BW289" s="1134"/>
      <c r="BX289" s="1135"/>
      <c r="BY289" s="14"/>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c r="EH289" s="11"/>
    </row>
    <row r="290" spans="1:138" ht="7.5" customHeight="1" x14ac:dyDescent="0.15">
      <c r="A290" s="10"/>
      <c r="B290" s="10"/>
      <c r="C290" s="10"/>
      <c r="D290" s="10"/>
      <c r="E290" s="10"/>
      <c r="F290" s="10"/>
      <c r="G290" s="10"/>
      <c r="H290" s="10"/>
      <c r="I290" s="13"/>
      <c r="J290" s="1093"/>
      <c r="K290" s="1094"/>
      <c r="L290" s="1094"/>
      <c r="M290" s="1094"/>
      <c r="N290" s="1094"/>
      <c r="O290" s="1094"/>
      <c r="P290" s="1094"/>
      <c r="Q290" s="1094"/>
      <c r="R290" s="1094"/>
      <c r="S290" s="1094"/>
      <c r="T290" s="1094"/>
      <c r="U290" s="1086"/>
      <c r="V290" s="990"/>
      <c r="W290" s="990"/>
      <c r="X290" s="990"/>
      <c r="Y290" s="990"/>
      <c r="Z290" s="990"/>
      <c r="AA290" s="990"/>
      <c r="AB290" s="990"/>
      <c r="AC290" s="1020"/>
      <c r="AD290" s="1052"/>
      <c r="AE290" s="1052"/>
      <c r="AF290" s="1052"/>
      <c r="AG290" s="1052"/>
      <c r="AH290" s="1052"/>
      <c r="AI290" s="1052"/>
      <c r="AJ290" s="1052"/>
      <c r="AK290" s="1052"/>
      <c r="AL290" s="1052"/>
      <c r="AM290" s="1053"/>
      <c r="AN290" s="1138"/>
      <c r="AO290" s="1138"/>
      <c r="AP290" s="1138"/>
      <c r="AQ290" s="1138"/>
      <c r="AR290" s="1138"/>
      <c r="AS290" s="1138"/>
      <c r="AT290" s="1138"/>
      <c r="AU290" s="1138"/>
      <c r="AV290" s="1138"/>
      <c r="AW290" s="994"/>
      <c r="AX290" s="994"/>
      <c r="AY290" s="994"/>
      <c r="AZ290" s="1039"/>
      <c r="BA290" s="1014"/>
      <c r="BB290" s="1136"/>
      <c r="BC290" s="1136"/>
      <c r="BD290" s="1136"/>
      <c r="BE290" s="1136"/>
      <c r="BF290" s="1136"/>
      <c r="BG290" s="1136"/>
      <c r="BH290" s="1136"/>
      <c r="BI290" s="1136"/>
      <c r="BJ290" s="1136"/>
      <c r="BK290" s="1136"/>
      <c r="BL290" s="1136"/>
      <c r="BM290" s="1136"/>
      <c r="BN290" s="1136"/>
      <c r="BO290" s="1136"/>
      <c r="BP290" s="1136"/>
      <c r="BQ290" s="1136"/>
      <c r="BR290" s="1136"/>
      <c r="BS290" s="1136"/>
      <c r="BT290" s="1136"/>
      <c r="BU290" s="1136"/>
      <c r="BV290" s="1136"/>
      <c r="BW290" s="1136"/>
      <c r="BX290" s="1137"/>
      <c r="BY290" s="14"/>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c r="EH290" s="11"/>
    </row>
    <row r="291" spans="1:138" ht="7.5" customHeight="1" x14ac:dyDescent="0.15">
      <c r="A291" s="10"/>
      <c r="B291" s="10"/>
      <c r="C291" s="10"/>
      <c r="D291" s="10"/>
      <c r="E291" s="10"/>
      <c r="F291" s="10"/>
      <c r="G291" s="10"/>
      <c r="H291" s="10"/>
      <c r="I291" s="13"/>
      <c r="J291" s="1093"/>
      <c r="K291" s="1094"/>
      <c r="L291" s="1094"/>
      <c r="M291" s="1094"/>
      <c r="N291" s="1094"/>
      <c r="O291" s="1094"/>
      <c r="P291" s="1094"/>
      <c r="Q291" s="1094"/>
      <c r="R291" s="1094"/>
      <c r="S291" s="1094"/>
      <c r="T291" s="1094"/>
      <c r="U291" s="991" t="str">
        <f>IF($U$87=0,"",$U$87)</f>
        <v/>
      </c>
      <c r="V291" s="989"/>
      <c r="W291" s="989" t="s">
        <v>185</v>
      </c>
      <c r="X291" s="989"/>
      <c r="Y291" s="989" t="s">
        <v>70</v>
      </c>
      <c r="Z291" s="989" t="str">
        <f>IF($Z$87=0,"",$Z$87)</f>
        <v/>
      </c>
      <c r="AA291" s="989"/>
      <c r="AB291" s="989" t="s">
        <v>169</v>
      </c>
      <c r="AC291" s="1034"/>
      <c r="AD291" s="1124" t="str">
        <f>IF($AD$87=0,"",$AD$87)</f>
        <v/>
      </c>
      <c r="AE291" s="1125"/>
      <c r="AF291" s="1125"/>
      <c r="AG291" s="1125"/>
      <c r="AH291" s="1125"/>
      <c r="AI291" s="1125"/>
      <c r="AJ291" s="1125"/>
      <c r="AK291" s="1125"/>
      <c r="AL291" s="1125"/>
      <c r="AM291" s="1126"/>
      <c r="AN291" s="1096" t="s">
        <v>134</v>
      </c>
      <c r="AO291" s="1096"/>
      <c r="AP291" s="1096"/>
      <c r="AQ291" s="1096"/>
      <c r="AR291" s="1096"/>
      <c r="AS291" s="1096"/>
      <c r="AT291" s="1096"/>
      <c r="AU291" s="1096"/>
      <c r="AV291" s="1096"/>
      <c r="AW291" s="1096"/>
      <c r="AX291" s="1096"/>
      <c r="AY291" s="1096"/>
      <c r="AZ291" s="1096"/>
      <c r="BA291" s="1096"/>
      <c r="BB291" s="1007" t="str">
        <f>IF($BB$87=0,"",$BB$87)</f>
        <v>令和　　　年　　　月　　　日</v>
      </c>
      <c r="BC291" s="1008"/>
      <c r="BD291" s="1008"/>
      <c r="BE291" s="1008"/>
      <c r="BF291" s="1008"/>
      <c r="BG291" s="1008"/>
      <c r="BH291" s="1008"/>
      <c r="BI291" s="1008"/>
      <c r="BJ291" s="1008"/>
      <c r="BK291" s="1008"/>
      <c r="BL291" s="1008"/>
      <c r="BM291" s="1008"/>
      <c r="BN291" s="1008"/>
      <c r="BO291" s="1008"/>
      <c r="BP291" s="1008"/>
      <c r="BQ291" s="1008"/>
      <c r="BR291" s="1008"/>
      <c r="BS291" s="1008"/>
      <c r="BT291" s="1008"/>
      <c r="BU291" s="1008"/>
      <c r="BV291" s="1008"/>
      <c r="BW291" s="1008"/>
      <c r="BX291" s="1102"/>
      <c r="BY291" s="14"/>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0"/>
      <c r="EH291" s="10"/>
    </row>
    <row r="292" spans="1:138" ht="7.5" customHeight="1" x14ac:dyDescent="0.15">
      <c r="A292" s="10"/>
      <c r="B292" s="10"/>
      <c r="C292" s="10"/>
      <c r="D292" s="10"/>
      <c r="E292" s="10"/>
      <c r="F292" s="10"/>
      <c r="G292" s="10"/>
      <c r="H292" s="10"/>
      <c r="I292" s="13"/>
      <c r="J292" s="1093"/>
      <c r="K292" s="1094"/>
      <c r="L292" s="1094"/>
      <c r="M292" s="1094"/>
      <c r="N292" s="1094"/>
      <c r="O292" s="1094"/>
      <c r="P292" s="1094"/>
      <c r="Q292" s="1094"/>
      <c r="R292" s="1094"/>
      <c r="S292" s="1094"/>
      <c r="T292" s="1094"/>
      <c r="U292" s="992"/>
      <c r="V292" s="993"/>
      <c r="W292" s="993"/>
      <c r="X292" s="993"/>
      <c r="Y292" s="993"/>
      <c r="Z292" s="993"/>
      <c r="AA292" s="993"/>
      <c r="AB292" s="993"/>
      <c r="AC292" s="1018"/>
      <c r="AD292" s="1127"/>
      <c r="AE292" s="1128"/>
      <c r="AF292" s="1128"/>
      <c r="AG292" s="1128"/>
      <c r="AH292" s="1128"/>
      <c r="AI292" s="1128"/>
      <c r="AJ292" s="1128"/>
      <c r="AK292" s="1128"/>
      <c r="AL292" s="1128"/>
      <c r="AM292" s="1129"/>
      <c r="AN292" s="1096"/>
      <c r="AO292" s="1096"/>
      <c r="AP292" s="1096"/>
      <c r="AQ292" s="1096"/>
      <c r="AR292" s="1096"/>
      <c r="AS292" s="1096"/>
      <c r="AT292" s="1096"/>
      <c r="AU292" s="1096"/>
      <c r="AV292" s="1096"/>
      <c r="AW292" s="1096"/>
      <c r="AX292" s="1096"/>
      <c r="AY292" s="1096"/>
      <c r="AZ292" s="1096"/>
      <c r="BA292" s="1096"/>
      <c r="BB292" s="1103"/>
      <c r="BC292" s="1104"/>
      <c r="BD292" s="1104"/>
      <c r="BE292" s="1104"/>
      <c r="BF292" s="1104"/>
      <c r="BG292" s="1104"/>
      <c r="BH292" s="1104"/>
      <c r="BI292" s="1104"/>
      <c r="BJ292" s="1104"/>
      <c r="BK292" s="1104"/>
      <c r="BL292" s="1104"/>
      <c r="BM292" s="1104"/>
      <c r="BN292" s="1104"/>
      <c r="BO292" s="1104"/>
      <c r="BP292" s="1104"/>
      <c r="BQ292" s="1104"/>
      <c r="BR292" s="1104"/>
      <c r="BS292" s="1104"/>
      <c r="BT292" s="1104"/>
      <c r="BU292" s="1104"/>
      <c r="BV292" s="1104"/>
      <c r="BW292" s="1104"/>
      <c r="BX292" s="1105"/>
      <c r="BY292" s="14"/>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0"/>
      <c r="EH292" s="10"/>
    </row>
    <row r="293" spans="1:138" ht="7.5" customHeight="1" x14ac:dyDescent="0.15">
      <c r="A293" s="10"/>
      <c r="B293" s="10"/>
      <c r="C293" s="10"/>
      <c r="D293" s="10"/>
      <c r="E293" s="10"/>
      <c r="F293" s="10"/>
      <c r="G293" s="10"/>
      <c r="H293" s="10"/>
      <c r="I293" s="13"/>
      <c r="J293" s="1093"/>
      <c r="K293" s="1094"/>
      <c r="L293" s="1094"/>
      <c r="M293" s="1094"/>
      <c r="N293" s="1094"/>
      <c r="O293" s="1094"/>
      <c r="P293" s="1094"/>
      <c r="Q293" s="1094"/>
      <c r="R293" s="1094"/>
      <c r="S293" s="1094"/>
      <c r="T293" s="1094"/>
      <c r="U293" s="1086"/>
      <c r="V293" s="990"/>
      <c r="W293" s="990"/>
      <c r="X293" s="990"/>
      <c r="Y293" s="990"/>
      <c r="Z293" s="990"/>
      <c r="AA293" s="990"/>
      <c r="AB293" s="990"/>
      <c r="AC293" s="1020"/>
      <c r="AD293" s="1130"/>
      <c r="AE293" s="1131"/>
      <c r="AF293" s="1131"/>
      <c r="AG293" s="1131"/>
      <c r="AH293" s="1131"/>
      <c r="AI293" s="1131"/>
      <c r="AJ293" s="1131"/>
      <c r="AK293" s="1131"/>
      <c r="AL293" s="1131"/>
      <c r="AM293" s="1132"/>
      <c r="AN293" s="1096"/>
      <c r="AO293" s="1096"/>
      <c r="AP293" s="1096"/>
      <c r="AQ293" s="1096"/>
      <c r="AR293" s="1096"/>
      <c r="AS293" s="1096"/>
      <c r="AT293" s="1096"/>
      <c r="AU293" s="1096"/>
      <c r="AV293" s="1096"/>
      <c r="AW293" s="1096"/>
      <c r="AX293" s="1096"/>
      <c r="AY293" s="1096"/>
      <c r="AZ293" s="1096"/>
      <c r="BA293" s="1096"/>
      <c r="BB293" s="1106"/>
      <c r="BC293" s="1055"/>
      <c r="BD293" s="1055"/>
      <c r="BE293" s="1055"/>
      <c r="BF293" s="1055"/>
      <c r="BG293" s="1055"/>
      <c r="BH293" s="1055"/>
      <c r="BI293" s="1055"/>
      <c r="BJ293" s="1055"/>
      <c r="BK293" s="1055"/>
      <c r="BL293" s="1055"/>
      <c r="BM293" s="1055"/>
      <c r="BN293" s="1055"/>
      <c r="BO293" s="1055"/>
      <c r="BP293" s="1055"/>
      <c r="BQ293" s="1055"/>
      <c r="BR293" s="1055"/>
      <c r="BS293" s="1055"/>
      <c r="BT293" s="1055"/>
      <c r="BU293" s="1055"/>
      <c r="BV293" s="1055"/>
      <c r="BW293" s="1055"/>
      <c r="BX293" s="1107"/>
      <c r="BY293" s="14"/>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0"/>
      <c r="EH293" s="10"/>
    </row>
    <row r="294" spans="1:138" ht="10.5" customHeight="1" x14ac:dyDescent="0.15">
      <c r="A294" s="10"/>
      <c r="B294" s="10"/>
      <c r="C294" s="10"/>
      <c r="D294" s="10"/>
      <c r="E294" s="10"/>
      <c r="F294" s="10"/>
      <c r="G294" s="10"/>
      <c r="H294" s="10"/>
      <c r="I294" s="13"/>
      <c r="J294" s="1083" t="s">
        <v>135</v>
      </c>
      <c r="K294" s="994"/>
      <c r="L294" s="994"/>
      <c r="M294" s="994"/>
      <c r="N294" s="994"/>
      <c r="O294" s="994"/>
      <c r="P294" s="994"/>
      <c r="Q294" s="994"/>
      <c r="R294" s="994"/>
      <c r="S294" s="994"/>
      <c r="T294" s="994"/>
      <c r="U294" s="1037" t="s">
        <v>403</v>
      </c>
      <c r="V294" s="1037"/>
      <c r="W294" s="1037"/>
      <c r="X294" s="1037"/>
      <c r="Y294" s="1037"/>
      <c r="Z294" s="1037"/>
      <c r="AA294" s="1037"/>
      <c r="AB294" s="1037"/>
      <c r="AC294" s="1037"/>
      <c r="AD294" s="1037"/>
      <c r="AE294" s="1037"/>
      <c r="AF294" s="1037"/>
      <c r="AG294" s="1037"/>
      <c r="AH294" s="1037"/>
      <c r="AI294" s="1037"/>
      <c r="AJ294" s="1037"/>
      <c r="AK294" s="1037"/>
      <c r="AL294" s="1037"/>
      <c r="AM294" s="1037"/>
      <c r="AN294" s="1037"/>
      <c r="AO294" s="1037"/>
      <c r="AP294" s="1037"/>
      <c r="AQ294" s="1037"/>
      <c r="AR294" s="1037"/>
      <c r="AS294" s="1037"/>
      <c r="AT294" s="1037"/>
      <c r="AU294" s="1037"/>
      <c r="AV294" s="1037"/>
      <c r="AW294" s="1037"/>
      <c r="AX294" s="1037"/>
      <c r="AY294" s="1037"/>
      <c r="AZ294" s="1037"/>
      <c r="BA294" s="1037"/>
      <c r="BB294" s="1037"/>
      <c r="BC294" s="1037"/>
      <c r="BD294" s="1037"/>
      <c r="BE294" s="1037"/>
      <c r="BF294" s="1037"/>
      <c r="BG294" s="1037"/>
      <c r="BH294" s="1037"/>
      <c r="BI294" s="1037"/>
      <c r="BJ294" s="1037"/>
      <c r="BK294" s="1037"/>
      <c r="BL294" s="1037"/>
      <c r="BM294" s="1037"/>
      <c r="BN294" s="1037"/>
      <c r="BO294" s="1037"/>
      <c r="BP294" s="1037"/>
      <c r="BQ294" s="1037"/>
      <c r="BR294" s="1037"/>
      <c r="BS294" s="1037"/>
      <c r="BT294" s="1037"/>
      <c r="BU294" s="1037"/>
      <c r="BV294" s="1037"/>
      <c r="BW294" s="1037"/>
      <c r="BX294" s="1038"/>
      <c r="BY294" s="14"/>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c r="EH294" s="11"/>
    </row>
    <row r="295" spans="1:138" ht="7.5" customHeight="1" x14ac:dyDescent="0.15">
      <c r="A295" s="10"/>
      <c r="B295" s="10"/>
      <c r="C295" s="10"/>
      <c r="D295" s="10"/>
      <c r="E295" s="10"/>
      <c r="F295" s="10"/>
      <c r="G295" s="10"/>
      <c r="H295" s="10"/>
      <c r="I295" s="13"/>
      <c r="J295" s="1083"/>
      <c r="K295" s="994"/>
      <c r="L295" s="994"/>
      <c r="M295" s="994"/>
      <c r="N295" s="994"/>
      <c r="O295" s="994"/>
      <c r="P295" s="994"/>
      <c r="Q295" s="994"/>
      <c r="R295" s="994"/>
      <c r="S295" s="994"/>
      <c r="T295" s="994"/>
      <c r="U295" s="1140" t="str">
        <f>IF($U$91=0,"",$U$91)</f>
        <v/>
      </c>
      <c r="V295" s="1140"/>
      <c r="W295" s="1140"/>
      <c r="X295" s="1140"/>
      <c r="Y295" s="1140"/>
      <c r="Z295" s="1140"/>
      <c r="AA295" s="1140"/>
      <c r="AB295" s="1140"/>
      <c r="AC295" s="1140"/>
      <c r="AD295" s="1140"/>
      <c r="AE295" s="1140"/>
      <c r="AF295" s="1140"/>
      <c r="AG295" s="1140"/>
      <c r="AH295" s="1140"/>
      <c r="AI295" s="1140"/>
      <c r="AJ295" s="1140"/>
      <c r="AK295" s="1140"/>
      <c r="AL295" s="1140"/>
      <c r="AM295" s="1140"/>
      <c r="AN295" s="1140"/>
      <c r="AO295" s="1140"/>
      <c r="AP295" s="1140"/>
      <c r="AQ295" s="1140"/>
      <c r="AR295" s="1140"/>
      <c r="AS295" s="1140"/>
      <c r="AT295" s="1140"/>
      <c r="AU295" s="1140"/>
      <c r="AV295" s="1140"/>
      <c r="AW295" s="1140"/>
      <c r="AX295" s="1140"/>
      <c r="AY295" s="1140"/>
      <c r="AZ295" s="1140"/>
      <c r="BA295" s="1140"/>
      <c r="BB295" s="1140"/>
      <c r="BC295" s="1140"/>
      <c r="BD295" s="1140"/>
      <c r="BE295" s="1140"/>
      <c r="BF295" s="1140"/>
      <c r="BG295" s="1140"/>
      <c r="BH295" s="1140"/>
      <c r="BI295" s="1140"/>
      <c r="BJ295" s="1140"/>
      <c r="BK295" s="1140"/>
      <c r="BL295" s="1140"/>
      <c r="BM295" s="1140"/>
      <c r="BN295" s="1140"/>
      <c r="BO295" s="1140"/>
      <c r="BP295" s="1140"/>
      <c r="BQ295" s="1140"/>
      <c r="BR295" s="1140"/>
      <c r="BS295" s="1140"/>
      <c r="BT295" s="1140"/>
      <c r="BU295" s="1140"/>
      <c r="BV295" s="1140"/>
      <c r="BW295" s="1140"/>
      <c r="BX295" s="1141"/>
      <c r="BY295" s="14"/>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c r="EH295" s="11"/>
    </row>
    <row r="296" spans="1:138" ht="7.5" customHeight="1" x14ac:dyDescent="0.15">
      <c r="A296" s="10"/>
      <c r="B296" s="10"/>
      <c r="C296" s="10"/>
      <c r="D296" s="10"/>
      <c r="E296" s="10"/>
      <c r="F296" s="10"/>
      <c r="G296" s="10"/>
      <c r="H296" s="10"/>
      <c r="I296" s="13"/>
      <c r="J296" s="1084"/>
      <c r="K296" s="1085"/>
      <c r="L296" s="1085"/>
      <c r="M296" s="1085"/>
      <c r="N296" s="1085"/>
      <c r="O296" s="1085"/>
      <c r="P296" s="1085"/>
      <c r="Q296" s="1085"/>
      <c r="R296" s="1085"/>
      <c r="S296" s="1085"/>
      <c r="T296" s="1085"/>
      <c r="U296" s="1142"/>
      <c r="V296" s="1142"/>
      <c r="W296" s="1142"/>
      <c r="X296" s="1142"/>
      <c r="Y296" s="1142"/>
      <c r="Z296" s="1142"/>
      <c r="AA296" s="1142"/>
      <c r="AB296" s="1142"/>
      <c r="AC296" s="1142"/>
      <c r="AD296" s="1142"/>
      <c r="AE296" s="1142"/>
      <c r="AF296" s="1142"/>
      <c r="AG296" s="1142"/>
      <c r="AH296" s="1142"/>
      <c r="AI296" s="1142"/>
      <c r="AJ296" s="1142"/>
      <c r="AK296" s="1142"/>
      <c r="AL296" s="1142"/>
      <c r="AM296" s="1142"/>
      <c r="AN296" s="1142"/>
      <c r="AO296" s="1142"/>
      <c r="AP296" s="1142"/>
      <c r="AQ296" s="1142"/>
      <c r="AR296" s="1142"/>
      <c r="AS296" s="1142"/>
      <c r="AT296" s="1142"/>
      <c r="AU296" s="1142"/>
      <c r="AV296" s="1142"/>
      <c r="AW296" s="1142"/>
      <c r="AX296" s="1142"/>
      <c r="AY296" s="1142"/>
      <c r="AZ296" s="1142"/>
      <c r="BA296" s="1142"/>
      <c r="BB296" s="1142"/>
      <c r="BC296" s="1142"/>
      <c r="BD296" s="1142"/>
      <c r="BE296" s="1142"/>
      <c r="BF296" s="1142"/>
      <c r="BG296" s="1142"/>
      <c r="BH296" s="1142"/>
      <c r="BI296" s="1142"/>
      <c r="BJ296" s="1142"/>
      <c r="BK296" s="1142"/>
      <c r="BL296" s="1142"/>
      <c r="BM296" s="1142"/>
      <c r="BN296" s="1142"/>
      <c r="BO296" s="1142"/>
      <c r="BP296" s="1142"/>
      <c r="BQ296" s="1142"/>
      <c r="BR296" s="1142"/>
      <c r="BS296" s="1142"/>
      <c r="BT296" s="1142"/>
      <c r="BU296" s="1142"/>
      <c r="BV296" s="1142"/>
      <c r="BW296" s="1142"/>
      <c r="BX296" s="1143"/>
      <c r="BY296" s="14"/>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c r="EH296" s="11"/>
    </row>
    <row r="297" spans="1:138" ht="7.5" customHeight="1" x14ac:dyDescent="0.15">
      <c r="A297" s="10"/>
      <c r="B297" s="10"/>
      <c r="C297" s="10"/>
      <c r="D297" s="10"/>
      <c r="E297" s="10"/>
      <c r="F297" s="10"/>
      <c r="G297" s="10"/>
      <c r="H297" s="10"/>
      <c r="I297" s="13"/>
      <c r="J297" s="1179" t="s">
        <v>404</v>
      </c>
      <c r="K297" s="1179"/>
      <c r="L297" s="1179"/>
      <c r="M297" s="1179"/>
      <c r="N297" s="1179"/>
      <c r="O297" s="1179"/>
      <c r="P297" s="1179"/>
      <c r="Q297" s="1179"/>
      <c r="R297" s="1179"/>
      <c r="S297" s="1179"/>
      <c r="T297" s="1179"/>
      <c r="U297" s="1179"/>
      <c r="V297" s="1179"/>
      <c r="W297" s="1179"/>
      <c r="X297" s="1179"/>
      <c r="Y297" s="1179"/>
      <c r="Z297" s="1179"/>
      <c r="AA297" s="1179"/>
      <c r="AB297" s="1179"/>
      <c r="AC297" s="1179"/>
      <c r="AD297" s="1179"/>
      <c r="AE297" s="1179"/>
      <c r="AF297" s="1179"/>
      <c r="AG297" s="1179"/>
      <c r="AH297" s="1179"/>
      <c r="AI297" s="1179"/>
      <c r="AJ297" s="1179"/>
      <c r="AK297" s="1179"/>
      <c r="AL297" s="1179"/>
      <c r="AM297" s="1179"/>
      <c r="AN297" s="1179"/>
      <c r="AO297" s="1179"/>
      <c r="AP297" s="1179"/>
      <c r="AQ297" s="1179"/>
      <c r="AR297" s="1179"/>
      <c r="AS297" s="1179"/>
      <c r="AT297" s="1179"/>
      <c r="AU297" s="1179"/>
      <c r="AV297" s="1179"/>
      <c r="AW297" s="1179"/>
      <c r="AX297" s="1179"/>
      <c r="AY297" s="1179"/>
      <c r="AZ297" s="1179"/>
      <c r="BA297" s="1179"/>
      <c r="BB297" s="1179"/>
      <c r="BC297" s="1179"/>
      <c r="BD297" s="1179"/>
      <c r="BE297" s="1179"/>
      <c r="BF297" s="1179"/>
      <c r="BG297" s="1179"/>
      <c r="BH297" s="1179"/>
      <c r="BI297" s="1179"/>
      <c r="BJ297" s="1179"/>
      <c r="BK297" s="1097" t="s">
        <v>380</v>
      </c>
      <c r="BL297" s="1097"/>
      <c r="BM297" s="1097"/>
      <c r="BN297" s="1097"/>
      <c r="BO297" s="1097"/>
      <c r="BP297" s="1097"/>
      <c r="BQ297" s="1097"/>
      <c r="BR297" s="1097"/>
      <c r="BS297" s="1097"/>
      <c r="BT297" s="1097"/>
      <c r="BU297" s="1097"/>
      <c r="BV297" s="1097"/>
      <c r="BW297" s="1097"/>
      <c r="BX297" s="1097"/>
      <c r="BY297" s="14"/>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1"/>
    </row>
    <row r="298" spans="1:138" ht="7.5" customHeight="1" x14ac:dyDescent="0.15">
      <c r="A298" s="10"/>
      <c r="B298" s="10"/>
      <c r="C298" s="10"/>
      <c r="D298" s="10"/>
      <c r="E298" s="10"/>
      <c r="F298" s="10"/>
      <c r="G298" s="10"/>
      <c r="H298" s="10"/>
      <c r="I298" s="13"/>
      <c r="J298" s="1015"/>
      <c r="K298" s="1015"/>
      <c r="L298" s="1015"/>
      <c r="M298" s="1015"/>
      <c r="N298" s="1015"/>
      <c r="O298" s="1015"/>
      <c r="P298" s="1015"/>
      <c r="Q298" s="1015"/>
      <c r="R298" s="1015"/>
      <c r="S298" s="1015"/>
      <c r="T298" s="1015"/>
      <c r="U298" s="1015"/>
      <c r="V298" s="1015"/>
      <c r="W298" s="1015"/>
      <c r="X298" s="1015"/>
      <c r="Y298" s="1015"/>
      <c r="Z298" s="1015"/>
      <c r="AA298" s="1015"/>
      <c r="AB298" s="1015"/>
      <c r="AC298" s="1015"/>
      <c r="AD298" s="1015"/>
      <c r="AE298" s="1015"/>
      <c r="AF298" s="1015"/>
      <c r="AG298" s="1015"/>
      <c r="AH298" s="1015"/>
      <c r="AI298" s="1015"/>
      <c r="AJ298" s="1015"/>
      <c r="AK298" s="1015"/>
      <c r="AL298" s="1015"/>
      <c r="AM298" s="1015"/>
      <c r="AN298" s="1015"/>
      <c r="AO298" s="1015"/>
      <c r="AP298" s="1015"/>
      <c r="AQ298" s="1015"/>
      <c r="AR298" s="1015"/>
      <c r="AS298" s="1015"/>
      <c r="AT298" s="1015"/>
      <c r="AU298" s="1015"/>
      <c r="AV298" s="1015"/>
      <c r="AW298" s="1015"/>
      <c r="AX298" s="1015"/>
      <c r="AY298" s="1015"/>
      <c r="AZ298" s="1015"/>
      <c r="BA298" s="1015"/>
      <c r="BB298" s="1015"/>
      <c r="BC298" s="1015"/>
      <c r="BD298" s="1015"/>
      <c r="BE298" s="1015"/>
      <c r="BF298" s="1015"/>
      <c r="BG298" s="1015"/>
      <c r="BH298" s="1015"/>
      <c r="BI298" s="1015"/>
      <c r="BJ298" s="1015"/>
      <c r="BK298" s="1097"/>
      <c r="BL298" s="1097"/>
      <c r="BM298" s="1097"/>
      <c r="BN298" s="1097"/>
      <c r="BO298" s="1097"/>
      <c r="BP298" s="1097"/>
      <c r="BQ298" s="1097"/>
      <c r="BR298" s="1097"/>
      <c r="BS298" s="1097"/>
      <c r="BT298" s="1097"/>
      <c r="BU298" s="1097"/>
      <c r="BV298" s="1097"/>
      <c r="BW298" s="1097"/>
      <c r="BX298" s="1097"/>
      <c r="BY298" s="14"/>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c r="EH298" s="11"/>
    </row>
    <row r="299" spans="1:138" ht="7.5" customHeight="1" x14ac:dyDescent="0.15">
      <c r="A299" s="10"/>
      <c r="B299" s="10"/>
      <c r="C299" s="10"/>
      <c r="D299" s="10"/>
      <c r="E299" s="10"/>
      <c r="F299" s="10"/>
      <c r="G299" s="10"/>
      <c r="H299" s="10"/>
      <c r="I299" s="13"/>
      <c r="J299" s="1015" t="s">
        <v>405</v>
      </c>
      <c r="K299" s="1015"/>
      <c r="L299" s="1015"/>
      <c r="M299" s="1015"/>
      <c r="N299" s="1015"/>
      <c r="O299" s="1015"/>
      <c r="P299" s="1015"/>
      <c r="Q299" s="1015"/>
      <c r="R299" s="1015"/>
      <c r="S299" s="1015"/>
      <c r="T299" s="1015"/>
      <c r="U299" s="1015"/>
      <c r="V299" s="1015"/>
      <c r="W299" s="1015"/>
      <c r="X299" s="1015"/>
      <c r="Y299" s="1015"/>
      <c r="Z299" s="1015"/>
      <c r="AA299" s="1015"/>
      <c r="AB299" s="1015"/>
      <c r="AC299" s="1015"/>
      <c r="AD299" s="1015"/>
      <c r="AE299" s="1015"/>
      <c r="AF299" s="1015"/>
      <c r="AG299" s="1015"/>
      <c r="AH299" s="1015"/>
      <c r="AI299" s="1015"/>
      <c r="AJ299" s="1015"/>
      <c r="AK299" s="1015"/>
      <c r="AL299" s="1015"/>
      <c r="AM299" s="1015"/>
      <c r="AN299" s="1015"/>
      <c r="AO299" s="1015"/>
      <c r="AP299" s="1015"/>
      <c r="AQ299" s="1015"/>
      <c r="AR299" s="1015"/>
      <c r="AS299" s="1015"/>
      <c r="AT299" s="1015"/>
      <c r="AU299" s="1015"/>
      <c r="AV299" s="1015"/>
      <c r="AW299" s="1015"/>
      <c r="AX299" s="1015"/>
      <c r="AY299" s="1015"/>
      <c r="AZ299" s="1015"/>
      <c r="BA299" s="1015"/>
      <c r="BB299" s="1015"/>
      <c r="BC299" s="1015"/>
      <c r="BD299" s="1015"/>
      <c r="BE299" s="1015"/>
      <c r="BF299" s="1015"/>
      <c r="BG299" s="1015"/>
      <c r="BH299" s="1015"/>
      <c r="BI299" s="1015"/>
      <c r="BJ299" s="1015"/>
      <c r="BK299" s="1015"/>
      <c r="BL299" s="1015"/>
      <c r="BM299" s="1015"/>
      <c r="BN299" s="1015"/>
      <c r="BO299" s="1015"/>
      <c r="BP299" s="1015"/>
      <c r="BQ299" s="1015"/>
      <c r="BR299" s="1015"/>
      <c r="BS299" s="1015"/>
      <c r="BT299" s="1015"/>
      <c r="BU299" s="1015"/>
      <c r="BV299" s="1015"/>
      <c r="BW299" s="1015"/>
      <c r="BX299" s="6"/>
      <c r="BY299" s="14"/>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c r="EH299" s="11"/>
    </row>
    <row r="300" spans="1:138" ht="7.5" customHeight="1" x14ac:dyDescent="0.15">
      <c r="A300" s="10"/>
      <c r="B300" s="10"/>
      <c r="C300" s="10"/>
      <c r="D300" s="10"/>
      <c r="E300" s="10"/>
      <c r="F300" s="10"/>
      <c r="G300" s="10"/>
      <c r="H300" s="10"/>
      <c r="I300" s="13"/>
      <c r="J300" s="1015"/>
      <c r="K300" s="1015"/>
      <c r="L300" s="1015"/>
      <c r="M300" s="1015"/>
      <c r="N300" s="1015"/>
      <c r="O300" s="1015"/>
      <c r="P300" s="1015"/>
      <c r="Q300" s="1015"/>
      <c r="R300" s="1015"/>
      <c r="S300" s="1015"/>
      <c r="T300" s="1015"/>
      <c r="U300" s="1015"/>
      <c r="V300" s="1015"/>
      <c r="W300" s="1015"/>
      <c r="X300" s="1015"/>
      <c r="Y300" s="1015"/>
      <c r="Z300" s="1015"/>
      <c r="AA300" s="1015"/>
      <c r="AB300" s="1015"/>
      <c r="AC300" s="1015"/>
      <c r="AD300" s="1015"/>
      <c r="AE300" s="1015"/>
      <c r="AF300" s="1015"/>
      <c r="AG300" s="1015"/>
      <c r="AH300" s="1015"/>
      <c r="AI300" s="1015"/>
      <c r="AJ300" s="1015"/>
      <c r="AK300" s="1015"/>
      <c r="AL300" s="1015"/>
      <c r="AM300" s="1015"/>
      <c r="AN300" s="1015"/>
      <c r="AO300" s="1015"/>
      <c r="AP300" s="1015"/>
      <c r="AQ300" s="1015"/>
      <c r="AR300" s="1015"/>
      <c r="AS300" s="1015"/>
      <c r="AT300" s="1015"/>
      <c r="AU300" s="1015"/>
      <c r="AV300" s="1015"/>
      <c r="AW300" s="1015"/>
      <c r="AX300" s="1015"/>
      <c r="AY300" s="1015"/>
      <c r="AZ300" s="1015"/>
      <c r="BA300" s="1015"/>
      <c r="BB300" s="1015"/>
      <c r="BC300" s="1015"/>
      <c r="BD300" s="1015"/>
      <c r="BE300" s="1015"/>
      <c r="BF300" s="1015"/>
      <c r="BG300" s="1015"/>
      <c r="BH300" s="1015"/>
      <c r="BI300" s="1015"/>
      <c r="BJ300" s="1015"/>
      <c r="BK300" s="1015"/>
      <c r="BL300" s="1015"/>
      <c r="BM300" s="1015"/>
      <c r="BN300" s="1015"/>
      <c r="BO300" s="1015"/>
      <c r="BP300" s="1015"/>
      <c r="BQ300" s="1015"/>
      <c r="BR300" s="1015"/>
      <c r="BS300" s="1015"/>
      <c r="BT300" s="1015"/>
      <c r="BU300" s="1015"/>
      <c r="BV300" s="1015"/>
      <c r="BW300" s="1015"/>
      <c r="BX300" s="6"/>
      <c r="BY300" s="14"/>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c r="EH300" s="11"/>
    </row>
    <row r="301" spans="1:138" ht="7.5" customHeight="1" x14ac:dyDescent="0.15">
      <c r="A301" s="10"/>
      <c r="B301" s="10"/>
      <c r="C301" s="10"/>
      <c r="D301" s="10"/>
      <c r="E301" s="10"/>
      <c r="F301" s="10"/>
      <c r="G301" s="10"/>
      <c r="H301" s="10"/>
      <c r="I301" s="13"/>
      <c r="J301" s="1015" t="s">
        <v>406</v>
      </c>
      <c r="K301" s="1015"/>
      <c r="L301" s="1015"/>
      <c r="M301" s="1015"/>
      <c r="N301" s="1015"/>
      <c r="O301" s="1015"/>
      <c r="P301" s="1015"/>
      <c r="Q301" s="1015"/>
      <c r="R301" s="1015"/>
      <c r="S301" s="1015"/>
      <c r="T301" s="1015"/>
      <c r="U301" s="1015"/>
      <c r="V301" s="1015"/>
      <c r="W301" s="1015"/>
      <c r="X301" s="1015"/>
      <c r="Y301" s="1015"/>
      <c r="Z301" s="1015"/>
      <c r="AA301" s="1015"/>
      <c r="AB301" s="1015"/>
      <c r="AC301" s="1015"/>
      <c r="AD301" s="1015"/>
      <c r="AE301" s="1015"/>
      <c r="AF301" s="1015"/>
      <c r="AG301" s="1015"/>
      <c r="AH301" s="1015"/>
      <c r="AI301" s="1015"/>
      <c r="AJ301" s="1015"/>
      <c r="AK301" s="1015"/>
      <c r="AL301" s="1015"/>
      <c r="AM301" s="1015"/>
      <c r="AN301" s="1015"/>
      <c r="AO301" s="1015"/>
      <c r="AP301" s="1015"/>
      <c r="AQ301" s="1015"/>
      <c r="AR301" s="1015"/>
      <c r="AS301" s="1015"/>
      <c r="AT301" s="1015"/>
      <c r="AU301" s="1015"/>
      <c r="AV301" s="1015"/>
      <c r="AW301" s="1015"/>
      <c r="AX301" s="1015"/>
      <c r="AY301" s="1015"/>
      <c r="AZ301" s="1015"/>
      <c r="BA301" s="1015"/>
      <c r="BB301" s="1015"/>
      <c r="BC301" s="1015"/>
      <c r="BD301" s="1015"/>
      <c r="BE301" s="1015"/>
      <c r="BF301" s="1015"/>
      <c r="BG301" s="1015"/>
      <c r="BH301" s="1015"/>
      <c r="BI301" s="1015"/>
      <c r="BJ301" s="1015"/>
      <c r="BK301" s="1015"/>
      <c r="BL301" s="1015"/>
      <c r="BM301" s="1015"/>
      <c r="BN301" s="1015"/>
      <c r="BO301" s="1015"/>
      <c r="BP301" s="1015"/>
      <c r="BQ301" s="1015"/>
      <c r="BR301" s="1015"/>
      <c r="BS301" s="1015"/>
      <c r="BT301" s="1015"/>
      <c r="BU301" s="1015"/>
      <c r="BV301" s="1015"/>
      <c r="BW301" s="1015"/>
      <c r="BX301" s="6"/>
      <c r="BY301" s="14"/>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c r="EH301" s="11"/>
    </row>
    <row r="302" spans="1:138" ht="7.5" customHeight="1" x14ac:dyDescent="0.15">
      <c r="A302" s="10"/>
      <c r="B302" s="10"/>
      <c r="C302" s="10"/>
      <c r="D302" s="10"/>
      <c r="E302" s="10"/>
      <c r="F302" s="10"/>
      <c r="G302" s="10"/>
      <c r="H302" s="10"/>
      <c r="I302" s="13"/>
      <c r="J302" s="1015"/>
      <c r="K302" s="1015"/>
      <c r="L302" s="1015"/>
      <c r="M302" s="1015"/>
      <c r="N302" s="1015"/>
      <c r="O302" s="1015"/>
      <c r="P302" s="1015"/>
      <c r="Q302" s="1015"/>
      <c r="R302" s="1015"/>
      <c r="S302" s="1015"/>
      <c r="T302" s="1015"/>
      <c r="U302" s="1015"/>
      <c r="V302" s="1015"/>
      <c r="W302" s="1015"/>
      <c r="X302" s="1015"/>
      <c r="Y302" s="1015"/>
      <c r="Z302" s="1015"/>
      <c r="AA302" s="1015"/>
      <c r="AB302" s="1015"/>
      <c r="AC302" s="1015"/>
      <c r="AD302" s="1015"/>
      <c r="AE302" s="1015"/>
      <c r="AF302" s="1015"/>
      <c r="AG302" s="1015"/>
      <c r="AH302" s="1015"/>
      <c r="AI302" s="1015"/>
      <c r="AJ302" s="1015"/>
      <c r="AK302" s="1015"/>
      <c r="AL302" s="1015"/>
      <c r="AM302" s="1015"/>
      <c r="AN302" s="1015"/>
      <c r="AO302" s="1015"/>
      <c r="AP302" s="1015"/>
      <c r="AQ302" s="1015"/>
      <c r="AR302" s="1015"/>
      <c r="AS302" s="1015"/>
      <c r="AT302" s="1015"/>
      <c r="AU302" s="1015"/>
      <c r="AV302" s="1015"/>
      <c r="AW302" s="1015"/>
      <c r="AX302" s="1015"/>
      <c r="AY302" s="1015"/>
      <c r="AZ302" s="1015"/>
      <c r="BA302" s="1015"/>
      <c r="BB302" s="1015"/>
      <c r="BC302" s="1015"/>
      <c r="BD302" s="1015"/>
      <c r="BE302" s="1015"/>
      <c r="BF302" s="1015"/>
      <c r="BG302" s="1015"/>
      <c r="BH302" s="1015"/>
      <c r="BI302" s="1015"/>
      <c r="BJ302" s="1015"/>
      <c r="BK302" s="1015"/>
      <c r="BL302" s="1015"/>
      <c r="BM302" s="1015"/>
      <c r="BN302" s="1015"/>
      <c r="BO302" s="1015"/>
      <c r="BP302" s="1015"/>
      <c r="BQ302" s="1015"/>
      <c r="BR302" s="1015"/>
      <c r="BS302" s="1015"/>
      <c r="BT302" s="1015"/>
      <c r="BU302" s="1015"/>
      <c r="BV302" s="1015"/>
      <c r="BW302" s="1015"/>
      <c r="BX302" s="6"/>
      <c r="BY302" s="14"/>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row>
    <row r="303" spans="1:138" ht="7.5" customHeight="1" x14ac:dyDescent="0.15">
      <c r="A303" s="10"/>
      <c r="B303" s="10"/>
      <c r="C303" s="10"/>
      <c r="D303" s="10"/>
      <c r="E303" s="10"/>
      <c r="F303" s="10"/>
      <c r="G303" s="10"/>
      <c r="H303" s="10"/>
      <c r="I303" s="13"/>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14"/>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c r="EH303" s="11"/>
    </row>
    <row r="304" spans="1:138" ht="7.5" customHeight="1" thickBot="1" x14ac:dyDescent="0.2">
      <c r="A304" s="10"/>
      <c r="B304" s="10"/>
      <c r="C304" s="10"/>
      <c r="D304" s="10"/>
      <c r="E304" s="10"/>
      <c r="F304" s="10"/>
      <c r="G304" s="10"/>
      <c r="H304" s="10"/>
      <c r="I304" s="15"/>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8"/>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c r="EH304" s="11"/>
    </row>
    <row r="305" spans="1:138" ht="7.5" customHeight="1" x14ac:dyDescent="0.15">
      <c r="A305" s="10"/>
      <c r="B305" s="10"/>
      <c r="C305" s="10"/>
      <c r="D305" s="10"/>
      <c r="E305" s="10"/>
      <c r="F305" s="10"/>
      <c r="G305" s="10"/>
      <c r="H305" s="10"/>
      <c r="I305" s="10"/>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1"/>
    </row>
    <row r="306" spans="1:138" ht="7.5" customHeight="1" x14ac:dyDescent="0.15">
      <c r="A306" s="10"/>
      <c r="B306" s="10"/>
      <c r="C306" s="10"/>
      <c r="D306" s="10"/>
      <c r="E306" s="10"/>
      <c r="F306" s="10"/>
      <c r="G306" s="10"/>
      <c r="H306" s="10"/>
      <c r="I306" s="10"/>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c r="EH306" s="11"/>
    </row>
    <row r="307" spans="1:138" ht="7.5" customHeight="1" x14ac:dyDescent="0.15">
      <c r="A307" s="10"/>
      <c r="B307" s="10"/>
      <c r="C307" s="10"/>
      <c r="D307" s="10"/>
      <c r="E307" s="10"/>
      <c r="F307" s="10"/>
      <c r="G307" s="10"/>
      <c r="H307" s="10"/>
      <c r="I307" s="10"/>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c r="EH307" s="11"/>
    </row>
    <row r="308" spans="1:138" ht="7.5" customHeight="1" x14ac:dyDescent="0.15">
      <c r="A308" s="10"/>
      <c r="B308" s="10"/>
      <c r="C308" s="10"/>
      <c r="D308" s="10"/>
      <c r="E308" s="10"/>
      <c r="F308" s="10"/>
      <c r="G308" s="10"/>
      <c r="H308" s="10"/>
      <c r="I308" s="10"/>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c r="EH308" s="11"/>
    </row>
    <row r="309" spans="1:138" ht="7.5" customHeight="1" x14ac:dyDescent="0.15">
      <c r="A309" s="10"/>
      <c r="B309" s="10"/>
      <c r="C309" s="10"/>
      <c r="D309" s="10"/>
      <c r="E309" s="10"/>
      <c r="F309" s="10"/>
      <c r="G309" s="10"/>
      <c r="H309" s="10"/>
      <c r="I309" s="10"/>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c r="EH309" s="11"/>
    </row>
    <row r="310" spans="1:138" ht="7.5" customHeight="1" x14ac:dyDescent="0.15">
      <c r="A310" s="10"/>
      <c r="B310" s="10"/>
      <c r="C310" s="10"/>
      <c r="D310" s="10"/>
      <c r="E310" s="10"/>
      <c r="F310" s="10"/>
      <c r="G310" s="10"/>
      <c r="H310" s="10"/>
      <c r="I310" s="10"/>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c r="EH310" s="11"/>
    </row>
    <row r="311" spans="1:138" ht="7.5" customHeight="1" x14ac:dyDescent="0.15">
      <c r="A311" s="10"/>
      <c r="B311" s="10"/>
      <c r="C311" s="10"/>
      <c r="D311" s="10"/>
      <c r="E311" s="10"/>
      <c r="F311" s="10"/>
      <c r="G311" s="10"/>
      <c r="H311" s="10"/>
      <c r="I311" s="10"/>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c r="EH311" s="11"/>
    </row>
    <row r="312" spans="1:138" ht="7.5" customHeight="1" x14ac:dyDescent="0.15">
      <c r="A312" s="10"/>
      <c r="B312" s="10"/>
      <c r="C312" s="10"/>
      <c r="D312" s="10"/>
      <c r="E312" s="10"/>
      <c r="F312" s="10"/>
      <c r="G312" s="10"/>
      <c r="H312" s="10"/>
      <c r="I312" s="10"/>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c r="EH312" s="11"/>
    </row>
    <row r="313" spans="1:138" ht="7.5" customHeight="1" x14ac:dyDescent="0.15">
      <c r="A313" s="10"/>
      <c r="B313" s="10"/>
      <c r="C313" s="10"/>
      <c r="D313" s="10"/>
      <c r="E313" s="10"/>
      <c r="F313" s="10"/>
      <c r="G313" s="10"/>
      <c r="H313" s="10"/>
      <c r="I313" s="10"/>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c r="EH313" s="11"/>
    </row>
    <row r="314" spans="1:138" ht="7.5" customHeight="1" x14ac:dyDescent="0.15">
      <c r="A314" s="10"/>
      <c r="B314" s="10"/>
      <c r="C314" s="10"/>
      <c r="D314" s="10"/>
      <c r="E314" s="10"/>
      <c r="F314" s="10"/>
      <c r="G314" s="10"/>
      <c r="H314" s="10"/>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row>
    <row r="315" spans="1:138" ht="7.5" customHeight="1" x14ac:dyDescent="0.15">
      <c r="A315" s="10"/>
      <c r="B315" s="10"/>
      <c r="C315" s="10"/>
      <c r="D315" s="10"/>
      <c r="E315" s="10"/>
      <c r="F315" s="10"/>
      <c r="G315" s="10"/>
      <c r="H315" s="10"/>
      <c r="I315" s="10"/>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c r="EH315" s="11"/>
    </row>
    <row r="316" spans="1:138" ht="7.5" customHeight="1" x14ac:dyDescent="0.15">
      <c r="A316" s="10"/>
      <c r="B316" s="10"/>
      <c r="C316" s="10"/>
      <c r="D316" s="10"/>
      <c r="E316" s="10"/>
      <c r="F316" s="10"/>
      <c r="G316" s="10"/>
      <c r="H316" s="10"/>
      <c r="I316" s="10"/>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c r="EH316" s="11"/>
    </row>
    <row r="317" spans="1:138" ht="7.5" customHeight="1" x14ac:dyDescent="0.15">
      <c r="A317" s="10"/>
      <c r="B317" s="10"/>
      <c r="C317" s="10"/>
      <c r="D317" s="10"/>
      <c r="E317" s="10"/>
      <c r="F317" s="10"/>
      <c r="G317" s="10"/>
      <c r="H317" s="10"/>
      <c r="I317" s="10"/>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c r="EH317" s="11"/>
    </row>
    <row r="318" spans="1:138" ht="7.5" customHeight="1" x14ac:dyDescent="0.15">
      <c r="A318" s="10"/>
      <c r="B318" s="10"/>
      <c r="C318" s="10"/>
      <c r="D318" s="10"/>
      <c r="E318" s="10"/>
      <c r="F318" s="10"/>
      <c r="G318" s="10"/>
      <c r="H318" s="10"/>
      <c r="I318" s="10"/>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c r="EH318" s="11"/>
    </row>
    <row r="319" spans="1:138" ht="7.5" customHeight="1" x14ac:dyDescent="0.15">
      <c r="A319" s="10"/>
      <c r="B319" s="10"/>
      <c r="C319" s="10"/>
      <c r="D319" s="10"/>
      <c r="E319" s="10"/>
      <c r="F319" s="10"/>
      <c r="G319" s="10"/>
      <c r="H319" s="10"/>
      <c r="I319" s="10"/>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c r="EH319" s="11"/>
    </row>
    <row r="320" spans="1:138" ht="7.5" customHeight="1" x14ac:dyDescent="0.15">
      <c r="A320" s="10"/>
      <c r="B320" s="10"/>
      <c r="C320" s="10"/>
      <c r="D320" s="10"/>
      <c r="E320" s="10"/>
      <c r="F320" s="10"/>
      <c r="G320" s="10"/>
      <c r="H320" s="10"/>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row>
    <row r="321" spans="1:138" ht="7.5" customHeight="1" x14ac:dyDescent="0.15">
      <c r="A321" s="10"/>
      <c r="B321" s="10"/>
      <c r="C321" s="10"/>
      <c r="D321" s="10"/>
      <c r="E321" s="10"/>
      <c r="F321" s="10"/>
      <c r="G321" s="10"/>
      <c r="H321" s="10"/>
      <c r="I321" s="10"/>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c r="EH321" s="11"/>
    </row>
    <row r="322" spans="1:138" ht="7.5" customHeight="1" x14ac:dyDescent="0.15">
      <c r="A322" s="10"/>
      <c r="B322" s="10"/>
      <c r="C322" s="10"/>
      <c r="D322" s="10"/>
      <c r="E322" s="10"/>
      <c r="F322" s="10"/>
      <c r="G322" s="10"/>
      <c r="H322" s="10"/>
      <c r="I322" s="10"/>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c r="EH322" s="11"/>
    </row>
    <row r="323" spans="1:138" ht="7.5" customHeight="1" x14ac:dyDescent="0.15">
      <c r="A323" s="10"/>
      <c r="B323" s="10"/>
      <c r="C323" s="10"/>
      <c r="D323" s="10"/>
      <c r="E323" s="10"/>
      <c r="F323" s="10"/>
      <c r="G323" s="10"/>
      <c r="H323" s="10"/>
      <c r="I323" s="10"/>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c r="EH323" s="11"/>
    </row>
    <row r="324" spans="1:138" ht="7.5" customHeight="1" x14ac:dyDescent="0.15">
      <c r="A324" s="10"/>
      <c r="B324" s="10"/>
      <c r="C324" s="10"/>
      <c r="D324" s="10"/>
      <c r="E324" s="10"/>
      <c r="F324" s="10"/>
      <c r="G324" s="10"/>
      <c r="H324" s="10"/>
      <c r="I324" s="10"/>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c r="EH324" s="11"/>
    </row>
    <row r="325" spans="1:138" ht="7.5" customHeight="1" x14ac:dyDescent="0.15">
      <c r="A325" s="10"/>
      <c r="B325" s="10"/>
      <c r="C325" s="10"/>
      <c r="D325" s="10"/>
      <c r="E325" s="10"/>
      <c r="F325" s="10"/>
      <c r="G325" s="10"/>
      <c r="H325" s="10"/>
      <c r="I325" s="10"/>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c r="EH325" s="11"/>
    </row>
    <row r="326" spans="1:138" ht="7.5" customHeight="1" x14ac:dyDescent="0.15">
      <c r="A326" s="10"/>
      <c r="B326" s="10"/>
      <c r="C326" s="10"/>
      <c r="D326" s="10"/>
      <c r="E326" s="10"/>
      <c r="F326" s="10"/>
      <c r="G326" s="10"/>
      <c r="H326" s="10"/>
      <c r="I326" s="10"/>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c r="EH326" s="11"/>
    </row>
    <row r="327" spans="1:138" ht="7.5" customHeight="1" x14ac:dyDescent="0.15">
      <c r="A327" s="10"/>
      <c r="B327" s="10"/>
      <c r="C327" s="10"/>
      <c r="D327" s="10"/>
      <c r="E327" s="10"/>
      <c r="F327" s="10"/>
      <c r="G327" s="10"/>
      <c r="H327" s="10"/>
      <c r="I327" s="10"/>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c r="EG327" s="11"/>
      <c r="EH327" s="11"/>
    </row>
    <row r="328" spans="1:138" ht="7.5" customHeight="1" x14ac:dyDescent="0.15">
      <c r="A328" s="10"/>
      <c r="B328" s="10"/>
      <c r="C328" s="10"/>
      <c r="D328" s="10"/>
      <c r="E328" s="10"/>
      <c r="F328" s="10"/>
      <c r="G328" s="10"/>
      <c r="H328" s="10"/>
      <c r="I328" s="10"/>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c r="EH328" s="11"/>
    </row>
    <row r="329" spans="1:138" ht="7.5" customHeight="1" x14ac:dyDescent="0.15">
      <c r="A329" s="10"/>
      <c r="B329" s="10"/>
      <c r="C329" s="10"/>
      <c r="D329" s="10"/>
      <c r="E329" s="10"/>
      <c r="F329" s="10"/>
      <c r="G329" s="10"/>
      <c r="H329" s="10"/>
      <c r="I329" s="10"/>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c r="EH329" s="11"/>
    </row>
    <row r="330" spans="1:138" ht="7.5" customHeight="1" x14ac:dyDescent="0.15">
      <c r="A330" s="10"/>
      <c r="B330" s="10"/>
      <c r="C330" s="10"/>
      <c r="D330" s="10"/>
      <c r="E330" s="10"/>
      <c r="F330" s="10"/>
      <c r="G330" s="10"/>
      <c r="H330" s="10"/>
      <c r="I330" s="10"/>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c r="EH330" s="11"/>
    </row>
    <row r="331" spans="1:138" ht="7.5" customHeight="1" x14ac:dyDescent="0.15">
      <c r="A331" s="10"/>
      <c r="B331" s="10"/>
      <c r="C331" s="10"/>
      <c r="D331" s="10"/>
      <c r="E331" s="10"/>
      <c r="F331" s="10"/>
      <c r="G331" s="10"/>
      <c r="H331" s="10"/>
      <c r="I331" s="10"/>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c r="EH331" s="11"/>
    </row>
    <row r="332" spans="1:138" ht="7.5" customHeight="1" x14ac:dyDescent="0.15">
      <c r="A332" s="10"/>
      <c r="B332" s="10"/>
      <c r="C332" s="10"/>
      <c r="D332" s="10"/>
      <c r="E332" s="10"/>
      <c r="F332" s="10"/>
      <c r="G332" s="10"/>
      <c r="H332" s="10"/>
      <c r="I332" s="10"/>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c r="EH332" s="11"/>
    </row>
    <row r="333" spans="1:138" ht="7.5" customHeight="1" x14ac:dyDescent="0.15">
      <c r="A333" s="10"/>
      <c r="B333" s="10"/>
      <c r="C333" s="10"/>
      <c r="D333" s="10"/>
      <c r="E333" s="10"/>
      <c r="F333" s="10"/>
      <c r="G333" s="10"/>
      <c r="H333" s="10"/>
      <c r="I333" s="10"/>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c r="EH333" s="11"/>
    </row>
    <row r="334" spans="1:138" ht="7.5" customHeight="1" x14ac:dyDescent="0.15">
      <c r="A334" s="10"/>
      <c r="B334" s="10"/>
      <c r="C334" s="10"/>
      <c r="D334" s="10"/>
      <c r="E334" s="10"/>
      <c r="F334" s="10"/>
      <c r="G334" s="10"/>
      <c r="H334" s="10"/>
      <c r="I334" s="10"/>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c r="EG334" s="11"/>
      <c r="EH334" s="11"/>
    </row>
    <row r="335" spans="1:138" ht="7.5" customHeight="1" x14ac:dyDescent="0.15">
      <c r="A335" s="10"/>
      <c r="B335" s="10"/>
      <c r="C335" s="10"/>
      <c r="D335" s="10"/>
      <c r="E335" s="10"/>
      <c r="F335" s="10"/>
      <c r="G335" s="10"/>
      <c r="H335" s="10"/>
      <c r="I335" s="10"/>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c r="EH335" s="11"/>
    </row>
    <row r="336" spans="1:138" ht="7.5" customHeight="1" x14ac:dyDescent="0.15">
      <c r="A336" s="10"/>
      <c r="B336" s="10"/>
      <c r="C336" s="10"/>
      <c r="D336" s="10"/>
      <c r="E336" s="10"/>
      <c r="F336" s="10"/>
      <c r="G336" s="10"/>
      <c r="H336" s="10"/>
      <c r="I336" s="10"/>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c r="EG336" s="11"/>
      <c r="EH336" s="11"/>
    </row>
    <row r="337" spans="1:138" ht="7.5" customHeight="1" x14ac:dyDescent="0.15">
      <c r="A337" s="10"/>
      <c r="B337" s="10"/>
      <c r="C337" s="10"/>
      <c r="D337" s="10"/>
      <c r="E337" s="10"/>
      <c r="F337" s="10"/>
      <c r="G337" s="10"/>
      <c r="H337" s="10"/>
      <c r="I337" s="10"/>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c r="EH337" s="11"/>
    </row>
    <row r="338" spans="1:138" ht="7.5" customHeight="1" x14ac:dyDescent="0.15">
      <c r="A338" s="10"/>
      <c r="B338" s="10"/>
      <c r="C338" s="10"/>
      <c r="D338" s="10"/>
      <c r="E338" s="10"/>
      <c r="F338" s="10"/>
      <c r="G338" s="10"/>
      <c r="H338" s="10"/>
      <c r="I338" s="10"/>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c r="EG338" s="11"/>
      <c r="EH338" s="11"/>
    </row>
    <row r="339" spans="1:138" ht="7.5" customHeight="1" x14ac:dyDescent="0.15">
      <c r="A339" s="10"/>
      <c r="B339" s="10"/>
      <c r="C339" s="10"/>
      <c r="D339" s="10"/>
      <c r="E339" s="10"/>
      <c r="F339" s="10"/>
      <c r="G339" s="10"/>
      <c r="H339" s="10"/>
      <c r="I339" s="10"/>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c r="EG339" s="11"/>
      <c r="EH339" s="11"/>
    </row>
    <row r="340" spans="1:138" ht="7.5" customHeight="1" x14ac:dyDescent="0.15">
      <c r="A340" s="10"/>
      <c r="B340" s="10"/>
      <c r="C340" s="10"/>
      <c r="D340" s="10"/>
      <c r="E340" s="10"/>
      <c r="F340" s="10"/>
      <c r="G340" s="10"/>
      <c r="H340" s="10"/>
      <c r="I340" s="10"/>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c r="EG340" s="11"/>
      <c r="EH340" s="11"/>
    </row>
    <row r="341" spans="1:138" ht="7.5" customHeight="1" x14ac:dyDescent="0.15">
      <c r="A341" s="10"/>
      <c r="B341" s="10"/>
      <c r="C341" s="10"/>
      <c r="D341" s="10"/>
      <c r="E341" s="10"/>
      <c r="F341" s="10"/>
      <c r="G341" s="10"/>
      <c r="H341" s="10"/>
      <c r="I341" s="10"/>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c r="EG341" s="11"/>
      <c r="EH341" s="11"/>
    </row>
    <row r="342" spans="1:138" ht="7.5" customHeight="1" x14ac:dyDescent="0.15">
      <c r="A342" s="10"/>
      <c r="B342" s="10"/>
      <c r="C342" s="10"/>
      <c r="D342" s="10"/>
      <c r="E342" s="10"/>
      <c r="F342" s="10"/>
      <c r="G342" s="10"/>
      <c r="H342" s="10"/>
      <c r="I342" s="10"/>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c r="EG342" s="11"/>
      <c r="EH342" s="11"/>
    </row>
    <row r="343" spans="1:138" ht="7.5" customHeight="1" x14ac:dyDescent="0.15">
      <c r="A343" s="10"/>
      <c r="B343" s="10"/>
      <c r="C343" s="10"/>
      <c r="D343" s="10"/>
      <c r="E343" s="10"/>
      <c r="F343" s="10"/>
      <c r="G343" s="10"/>
      <c r="H343" s="10"/>
      <c r="I343" s="10"/>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c r="EG343" s="11"/>
      <c r="EH343" s="11"/>
    </row>
    <row r="344" spans="1:138" ht="7.5" customHeight="1" x14ac:dyDescent="0.15">
      <c r="A344" s="10"/>
      <c r="B344" s="10"/>
      <c r="C344" s="10"/>
      <c r="D344" s="10"/>
      <c r="E344" s="10"/>
      <c r="F344" s="10"/>
      <c r="G344" s="10"/>
      <c r="H344" s="10"/>
      <c r="I344" s="10"/>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c r="EG344" s="11"/>
      <c r="EH344" s="11"/>
    </row>
    <row r="345" spans="1:138" ht="7.5" customHeight="1" x14ac:dyDescent="0.15">
      <c r="A345" s="10"/>
      <c r="B345" s="10"/>
      <c r="C345" s="10"/>
      <c r="D345" s="10"/>
      <c r="E345" s="10"/>
      <c r="F345" s="10"/>
      <c r="G345" s="10"/>
      <c r="H345" s="10"/>
      <c r="I345" s="10"/>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c r="EG345" s="11"/>
      <c r="EH345" s="11"/>
    </row>
    <row r="346" spans="1:138" ht="7.5" customHeight="1" x14ac:dyDescent="0.15">
      <c r="A346" s="10"/>
      <c r="B346" s="10"/>
      <c r="C346" s="10"/>
      <c r="D346" s="10"/>
      <c r="E346" s="10"/>
      <c r="F346" s="10"/>
      <c r="G346" s="10"/>
      <c r="H346" s="10"/>
      <c r="I346" s="10"/>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c r="EG346" s="11"/>
      <c r="EH346" s="11"/>
    </row>
    <row r="347" spans="1:138" ht="7.5" customHeight="1" x14ac:dyDescent="0.15">
      <c r="A347" s="10"/>
      <c r="B347" s="10"/>
      <c r="C347" s="10"/>
      <c r="D347" s="10"/>
      <c r="E347" s="10"/>
      <c r="F347" s="10"/>
      <c r="G347" s="10"/>
      <c r="H347" s="10"/>
      <c r="I347" s="10"/>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c r="EG347" s="11"/>
      <c r="EH347" s="11"/>
    </row>
    <row r="348" spans="1:138" ht="7.5" customHeight="1" x14ac:dyDescent="0.15">
      <c r="A348" s="10"/>
      <c r="B348" s="10"/>
      <c r="C348" s="10"/>
      <c r="D348" s="10"/>
      <c r="E348" s="10"/>
      <c r="F348" s="10"/>
      <c r="G348" s="10"/>
      <c r="H348" s="10"/>
      <c r="I348" s="10"/>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c r="EG348" s="11"/>
      <c r="EH348" s="11"/>
    </row>
    <row r="349" spans="1:138" ht="7.5" customHeight="1" x14ac:dyDescent="0.15">
      <c r="A349" s="10"/>
      <c r="B349" s="10"/>
      <c r="C349" s="10"/>
      <c r="D349" s="10"/>
      <c r="E349" s="10"/>
      <c r="F349" s="10"/>
      <c r="G349" s="10"/>
      <c r="H349" s="10"/>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row>
    <row r="350" spans="1:138" ht="7.5" customHeight="1" x14ac:dyDescent="0.15">
      <c r="A350" s="10"/>
      <c r="B350" s="10"/>
      <c r="C350" s="10"/>
      <c r="D350" s="10"/>
      <c r="E350" s="10"/>
      <c r="F350" s="10"/>
      <c r="G350" s="10"/>
      <c r="H350" s="10"/>
      <c r="I350" s="10"/>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c r="EG350" s="11"/>
      <c r="EH350" s="11"/>
    </row>
    <row r="351" spans="1:138" ht="7.5" hidden="1" customHeight="1" x14ac:dyDescent="0.15"/>
    <row r="352" spans="1:138" ht="7.5" hidden="1" customHeight="1" x14ac:dyDescent="0.15"/>
    <row r="353" ht="7.5" hidden="1" customHeight="1" x14ac:dyDescent="0.15"/>
    <row r="354" ht="7.5" hidden="1" customHeight="1" x14ac:dyDescent="0.15"/>
    <row r="355" ht="7.5" hidden="1" customHeight="1" x14ac:dyDescent="0.15"/>
    <row r="356" ht="7.5" hidden="1" customHeight="1" x14ac:dyDescent="0.15"/>
    <row r="357" ht="7.5" hidden="1" customHeight="1" x14ac:dyDescent="0.15"/>
    <row r="358" ht="7.5" hidden="1" customHeight="1" x14ac:dyDescent="0.15"/>
    <row r="359" ht="7.5" hidden="1" customHeight="1" x14ac:dyDescent="0.15"/>
    <row r="360" ht="7.5" hidden="1" customHeight="1" x14ac:dyDescent="0.15"/>
    <row r="361" ht="7.5" hidden="1" customHeight="1" x14ac:dyDescent="0.15"/>
    <row r="362" ht="7.5" hidden="1" customHeight="1" x14ac:dyDescent="0.15"/>
    <row r="363" ht="7.5" hidden="1" customHeight="1" x14ac:dyDescent="0.15"/>
    <row r="364" ht="7.5" hidden="1" customHeight="1" x14ac:dyDescent="0.15"/>
    <row r="365" ht="7.5" hidden="1" customHeight="1" x14ac:dyDescent="0.15"/>
    <row r="366" ht="7.5" hidden="1" customHeight="1" x14ac:dyDescent="0.15"/>
    <row r="367" ht="7.5" hidden="1" customHeight="1" x14ac:dyDescent="0.15"/>
    <row r="368" ht="7.5" hidden="1" customHeight="1" x14ac:dyDescent="0.15"/>
    <row r="369" ht="7.5" hidden="1" customHeight="1" x14ac:dyDescent="0.15"/>
    <row r="370" ht="7.5" hidden="1" customHeight="1" x14ac:dyDescent="0.15"/>
    <row r="371" ht="7.5" hidden="1" customHeight="1" x14ac:dyDescent="0.15"/>
    <row r="372" ht="7.5" hidden="1" customHeight="1" x14ac:dyDescent="0.15"/>
    <row r="373" ht="7.5" hidden="1" customHeight="1" x14ac:dyDescent="0.15"/>
    <row r="374" ht="7.5" hidden="1" customHeight="1" x14ac:dyDescent="0.15"/>
    <row r="375" ht="7.5" hidden="1" customHeight="1" x14ac:dyDescent="0.15"/>
    <row r="376" ht="7.5" hidden="1" customHeight="1" x14ac:dyDescent="0.15"/>
    <row r="377" ht="7.5" hidden="1" customHeight="1" x14ac:dyDescent="0.15"/>
    <row r="378" ht="7.5" hidden="1" customHeight="1" x14ac:dyDescent="0.15"/>
    <row r="379" ht="7.5" hidden="1" customHeight="1" x14ac:dyDescent="0.15"/>
    <row r="380" ht="7.5" hidden="1" customHeight="1" x14ac:dyDescent="0.15"/>
    <row r="381" ht="7.5" hidden="1" customHeight="1" x14ac:dyDescent="0.15"/>
    <row r="382" ht="7.5" hidden="1" customHeight="1" x14ac:dyDescent="0.15"/>
    <row r="383" ht="7.5" hidden="1" customHeight="1" x14ac:dyDescent="0.15"/>
    <row r="384" ht="7.5" hidden="1" customHeight="1" x14ac:dyDescent="0.15"/>
    <row r="385" ht="7.5" hidden="1" customHeight="1" x14ac:dyDescent="0.15"/>
    <row r="386" ht="7.5" hidden="1" customHeight="1" x14ac:dyDescent="0.15"/>
    <row r="387" ht="7.5" hidden="1" customHeight="1" x14ac:dyDescent="0.15"/>
    <row r="388" ht="7.5" hidden="1" customHeight="1" x14ac:dyDescent="0.15"/>
    <row r="389" ht="7.5" hidden="1" customHeight="1" x14ac:dyDescent="0.15"/>
    <row r="390" ht="7.5" hidden="1" customHeight="1" x14ac:dyDescent="0.15"/>
    <row r="391" ht="7.5" hidden="1" customHeight="1" x14ac:dyDescent="0.15"/>
    <row r="392" ht="7.5" hidden="1" customHeight="1" x14ac:dyDescent="0.15"/>
    <row r="393" ht="7.5" hidden="1" customHeight="1" x14ac:dyDescent="0.15"/>
    <row r="394" ht="7.5" hidden="1" customHeight="1" x14ac:dyDescent="0.15"/>
    <row r="395" ht="7.5" hidden="1" customHeight="1" x14ac:dyDescent="0.15"/>
    <row r="396" ht="7.5" hidden="1" customHeight="1" x14ac:dyDescent="0.15"/>
    <row r="397" ht="7.5" hidden="1" customHeight="1" x14ac:dyDescent="0.15"/>
    <row r="398" ht="7.5" hidden="1" customHeight="1" x14ac:dyDescent="0.15"/>
    <row r="399" ht="7.5" hidden="1" customHeight="1" x14ac:dyDescent="0.15"/>
    <row r="400" ht="7.5" hidden="1" customHeight="1" x14ac:dyDescent="0.15"/>
    <row r="401" ht="7.5" hidden="1" customHeight="1" x14ac:dyDescent="0.15"/>
    <row r="402" ht="7.5" hidden="1" customHeight="1" x14ac:dyDescent="0.15"/>
    <row r="403" ht="7.5" hidden="1" customHeight="1" x14ac:dyDescent="0.15"/>
    <row r="404" ht="7.5" hidden="1" customHeight="1" x14ac:dyDescent="0.15"/>
    <row r="405" ht="7.5" hidden="1" customHeight="1" x14ac:dyDescent="0.15"/>
    <row r="406" ht="7.5" hidden="1" customHeight="1" x14ac:dyDescent="0.15"/>
    <row r="407" ht="7.5" hidden="1" customHeight="1" x14ac:dyDescent="0.15"/>
    <row r="408" ht="7.5" hidden="1" customHeight="1" x14ac:dyDescent="0.15"/>
    <row r="409" ht="7.5" hidden="1" customHeight="1" x14ac:dyDescent="0.15"/>
    <row r="410" ht="7.5" hidden="1" customHeight="1" x14ac:dyDescent="0.15"/>
    <row r="411" ht="7.5" hidden="1" customHeight="1" x14ac:dyDescent="0.15"/>
    <row r="412" ht="7.5" hidden="1" customHeight="1" x14ac:dyDescent="0.15"/>
    <row r="413" ht="7.5" hidden="1" customHeight="1" x14ac:dyDescent="0.15"/>
    <row r="414" ht="7.5" hidden="1" customHeight="1" x14ac:dyDescent="0.15"/>
    <row r="415" ht="7.5" hidden="1" customHeight="1" x14ac:dyDescent="0.15"/>
    <row r="416" ht="7.5" hidden="1" customHeight="1" x14ac:dyDescent="0.15"/>
    <row r="417" ht="7.5" hidden="1" customHeight="1" x14ac:dyDescent="0.15"/>
    <row r="418" ht="7.5" hidden="1" customHeight="1" x14ac:dyDescent="0.15"/>
    <row r="419" ht="7.5" hidden="1" customHeight="1" x14ac:dyDescent="0.15"/>
    <row r="420" ht="7.5" hidden="1" customHeight="1" x14ac:dyDescent="0.15"/>
    <row r="421" ht="7.5" hidden="1" customHeight="1" x14ac:dyDescent="0.15"/>
    <row r="422" ht="7.5" hidden="1" customHeight="1" x14ac:dyDescent="0.15"/>
    <row r="423" ht="7.5" hidden="1" customHeight="1" x14ac:dyDescent="0.15"/>
    <row r="424" ht="7.5" hidden="1" customHeight="1" x14ac:dyDescent="0.15"/>
    <row r="425" ht="7.5" hidden="1" customHeight="1" x14ac:dyDescent="0.15"/>
    <row r="426" ht="7.5" hidden="1" customHeight="1" x14ac:dyDescent="0.15"/>
    <row r="427" ht="7.5" hidden="1" customHeight="1" x14ac:dyDescent="0.15"/>
    <row r="428" ht="7.5" hidden="1" customHeight="1" x14ac:dyDescent="0.15"/>
    <row r="429" ht="7.5" hidden="1" customHeight="1" x14ac:dyDescent="0.15"/>
    <row r="430" ht="7.5" hidden="1" customHeight="1" x14ac:dyDescent="0.15"/>
    <row r="431" ht="7.5" hidden="1" customHeight="1" x14ac:dyDescent="0.15"/>
    <row r="432" ht="7.5" hidden="1" customHeight="1" x14ac:dyDescent="0.15"/>
    <row r="433" ht="7.5" hidden="1" customHeight="1" x14ac:dyDescent="0.15"/>
    <row r="434" ht="7.5" hidden="1" customHeight="1" x14ac:dyDescent="0.15"/>
    <row r="435" ht="7.5" hidden="1" customHeight="1" x14ac:dyDescent="0.15"/>
    <row r="436" ht="7.5" hidden="1" customHeight="1" x14ac:dyDescent="0.15"/>
    <row r="437" ht="7.5" hidden="1" customHeight="1" x14ac:dyDescent="0.15"/>
    <row r="438" ht="7.5" hidden="1" customHeight="1" x14ac:dyDescent="0.15"/>
    <row r="439" ht="7.5" hidden="1" customHeight="1" x14ac:dyDescent="0.15"/>
    <row r="440" ht="7.5" hidden="1" customHeight="1" x14ac:dyDescent="0.15"/>
    <row r="441" ht="7.5" hidden="1" customHeight="1" x14ac:dyDescent="0.15"/>
    <row r="442" ht="7.5" hidden="1" customHeight="1" x14ac:dyDescent="0.15"/>
    <row r="443" ht="7.5" hidden="1" customHeight="1" x14ac:dyDescent="0.15"/>
    <row r="444" ht="7.5" hidden="1" customHeight="1" x14ac:dyDescent="0.15"/>
    <row r="445" ht="7.5" hidden="1" customHeight="1" x14ac:dyDescent="0.15"/>
    <row r="446" ht="7.5" hidden="1" customHeight="1" x14ac:dyDescent="0.15"/>
    <row r="447" ht="7.5" hidden="1" customHeight="1" x14ac:dyDescent="0.15"/>
    <row r="448" ht="7.5" hidden="1" customHeight="1" x14ac:dyDescent="0.15"/>
    <row r="449" ht="7.5" hidden="1" customHeight="1" x14ac:dyDescent="0.15"/>
    <row r="450" ht="7.5" hidden="1" customHeight="1" x14ac:dyDescent="0.15"/>
    <row r="451" ht="7.5" hidden="1" customHeight="1" x14ac:dyDescent="0.15"/>
    <row r="452" ht="7.5" hidden="1" customHeight="1" x14ac:dyDescent="0.15"/>
    <row r="453" ht="7.5" hidden="1" customHeight="1" x14ac:dyDescent="0.15"/>
    <row r="454" ht="7.5" hidden="1" customHeight="1" x14ac:dyDescent="0.15"/>
    <row r="455" ht="7.5" hidden="1" customHeight="1" x14ac:dyDescent="0.15"/>
    <row r="456" ht="7.5" hidden="1" customHeight="1" x14ac:dyDescent="0.15"/>
    <row r="457" ht="7.5" hidden="1" customHeight="1" x14ac:dyDescent="0.15"/>
    <row r="458" ht="7.5" hidden="1" customHeight="1" x14ac:dyDescent="0.15"/>
    <row r="459" ht="7.5" hidden="1" customHeight="1" x14ac:dyDescent="0.15"/>
    <row r="460" ht="7.5" hidden="1" customHeight="1" x14ac:dyDescent="0.15"/>
    <row r="461" ht="7.5" hidden="1" customHeight="1" x14ac:dyDescent="0.15"/>
    <row r="462" ht="7.5" hidden="1" customHeight="1" x14ac:dyDescent="0.15"/>
    <row r="463" ht="7.5" hidden="1" customHeight="1" x14ac:dyDescent="0.15"/>
    <row r="464" ht="7.5" hidden="1" customHeight="1" x14ac:dyDescent="0.15"/>
    <row r="465" ht="7.5" hidden="1" customHeight="1" x14ac:dyDescent="0.15"/>
    <row r="466" ht="7.5" hidden="1" customHeight="1" x14ac:dyDescent="0.15"/>
    <row r="467" ht="7.5" hidden="1" customHeight="1" x14ac:dyDescent="0.15"/>
    <row r="468" ht="7.5" hidden="1" customHeight="1" x14ac:dyDescent="0.15"/>
    <row r="469" ht="7.5" hidden="1" customHeight="1" x14ac:dyDescent="0.15"/>
    <row r="470" ht="7.5" hidden="1" customHeight="1" x14ac:dyDescent="0.15"/>
    <row r="471" ht="7.5" hidden="1" customHeight="1" x14ac:dyDescent="0.15"/>
    <row r="472" ht="7.5" hidden="1" customHeight="1" x14ac:dyDescent="0.15"/>
    <row r="473" ht="7.5" hidden="1" customHeight="1" x14ac:dyDescent="0.15"/>
    <row r="474" ht="7.5" hidden="1" customHeight="1" x14ac:dyDescent="0.15"/>
    <row r="475" ht="7.5" hidden="1" customHeight="1" x14ac:dyDescent="0.15"/>
    <row r="476" ht="7.5" hidden="1" customHeight="1" x14ac:dyDescent="0.15"/>
    <row r="477" ht="7.5" hidden="1" customHeight="1" x14ac:dyDescent="0.15"/>
    <row r="478" ht="7.5" hidden="1" customHeight="1" x14ac:dyDescent="0.15"/>
    <row r="479" ht="7.5" hidden="1" customHeight="1" x14ac:dyDescent="0.15"/>
    <row r="480" ht="7.5" hidden="1" customHeight="1" x14ac:dyDescent="0.15"/>
    <row r="481" ht="7.5" hidden="1" customHeight="1" x14ac:dyDescent="0.15"/>
    <row r="482" ht="7.5" hidden="1" customHeight="1" x14ac:dyDescent="0.15"/>
    <row r="483" ht="7.5" hidden="1" customHeight="1" x14ac:dyDescent="0.15"/>
    <row r="484" ht="7.5" hidden="1" customHeight="1" x14ac:dyDescent="0.15"/>
    <row r="485" ht="7.5" hidden="1" customHeight="1" x14ac:dyDescent="0.15"/>
    <row r="486" ht="7.5" hidden="1" customHeight="1" x14ac:dyDescent="0.15"/>
    <row r="487" ht="7.5" hidden="1" customHeight="1" x14ac:dyDescent="0.15"/>
    <row r="488" ht="7.5" hidden="1" customHeight="1" x14ac:dyDescent="0.15"/>
    <row r="489" ht="7.5" hidden="1" customHeight="1" x14ac:dyDescent="0.15"/>
    <row r="490" ht="7.5" hidden="1" customHeight="1" x14ac:dyDescent="0.15"/>
    <row r="491" ht="7.5" hidden="1" customHeight="1" x14ac:dyDescent="0.15"/>
    <row r="492" ht="7.5" hidden="1" customHeight="1" x14ac:dyDescent="0.15"/>
    <row r="493" ht="7.5" hidden="1" customHeight="1" x14ac:dyDescent="0.15"/>
    <row r="494" ht="7.5" hidden="1" customHeight="1" x14ac:dyDescent="0.15"/>
    <row r="495" ht="7.5" hidden="1" customHeight="1" x14ac:dyDescent="0.15"/>
    <row r="496" ht="7.5" hidden="1" customHeight="1" x14ac:dyDescent="0.15"/>
    <row r="497" ht="7.5" hidden="1" customHeight="1" x14ac:dyDescent="0.15"/>
    <row r="498" ht="7.5" hidden="1" customHeight="1" x14ac:dyDescent="0.15"/>
    <row r="499" ht="7.5" hidden="1" customHeight="1" x14ac:dyDescent="0.15"/>
    <row r="500" ht="7.5" hidden="1" customHeight="1" x14ac:dyDescent="0.15"/>
    <row r="501" ht="7.5" hidden="1" customHeight="1" x14ac:dyDescent="0.15"/>
    <row r="502" ht="7.5" hidden="1" customHeight="1" x14ac:dyDescent="0.15"/>
    <row r="503" ht="7.5" hidden="1" customHeight="1" x14ac:dyDescent="0.15"/>
    <row r="504" ht="7.5" hidden="1" customHeight="1" x14ac:dyDescent="0.15"/>
    <row r="505" ht="7.5" hidden="1" customHeight="1" x14ac:dyDescent="0.15"/>
    <row r="506" ht="7.5" hidden="1" customHeight="1" x14ac:dyDescent="0.15"/>
    <row r="507" ht="7.5" hidden="1" customHeight="1" x14ac:dyDescent="0.15"/>
    <row r="508" ht="7.5" hidden="1" customHeight="1" x14ac:dyDescent="0.15"/>
    <row r="509" ht="7.5" hidden="1" customHeight="1" x14ac:dyDescent="0.15"/>
    <row r="510" ht="7.5" hidden="1" customHeight="1" x14ac:dyDescent="0.15"/>
    <row r="511" ht="7.5" hidden="1" customHeight="1" x14ac:dyDescent="0.15"/>
    <row r="512" ht="7.5" hidden="1" customHeight="1" x14ac:dyDescent="0.15"/>
    <row r="513" ht="7.5" hidden="1" customHeight="1" x14ac:dyDescent="0.15"/>
    <row r="514" ht="7.5" hidden="1" customHeight="1" x14ac:dyDescent="0.15"/>
    <row r="515" ht="7.5" hidden="1" customHeight="1" x14ac:dyDescent="0.15"/>
    <row r="516" ht="7.5" hidden="1" customHeight="1" x14ac:dyDescent="0.15"/>
    <row r="517" ht="7.5" hidden="1" customHeight="1" x14ac:dyDescent="0.15"/>
    <row r="518" ht="7.5" hidden="1" customHeight="1" x14ac:dyDescent="0.15"/>
    <row r="519" ht="7.5" hidden="1" customHeight="1" x14ac:dyDescent="0.15"/>
    <row r="520" ht="7.5" hidden="1" customHeight="1" x14ac:dyDescent="0.15"/>
    <row r="521" ht="7.5" hidden="1" customHeight="1" x14ac:dyDescent="0.15"/>
    <row r="522" ht="7.5" hidden="1" customHeight="1" x14ac:dyDescent="0.15"/>
    <row r="523" ht="7.5" hidden="1" customHeight="1" x14ac:dyDescent="0.15"/>
    <row r="524" ht="7.5" hidden="1" customHeight="1" x14ac:dyDescent="0.15"/>
    <row r="525" ht="7.5" hidden="1" customHeight="1" x14ac:dyDescent="0.15"/>
    <row r="526" ht="7.5" hidden="1" customHeight="1" x14ac:dyDescent="0.15"/>
    <row r="527" ht="7.5" hidden="1" customHeight="1" x14ac:dyDescent="0.15"/>
    <row r="528" ht="7.5" hidden="1" customHeight="1" x14ac:dyDescent="0.15"/>
    <row r="529" ht="7.5" hidden="1" customHeight="1" x14ac:dyDescent="0.15"/>
    <row r="530" ht="7.5" hidden="1" customHeight="1" x14ac:dyDescent="0.15"/>
    <row r="531" ht="7.5" hidden="1" customHeight="1" x14ac:dyDescent="0.15"/>
    <row r="532" ht="7.5" hidden="1" customHeight="1" x14ac:dyDescent="0.15"/>
    <row r="533" ht="7.5" hidden="1" customHeight="1" x14ac:dyDescent="0.15"/>
    <row r="534" ht="7.5" hidden="1" customHeight="1" x14ac:dyDescent="0.15"/>
    <row r="535" ht="7.5" hidden="1" customHeight="1" x14ac:dyDescent="0.15"/>
    <row r="536" ht="7.5" hidden="1" customHeight="1" x14ac:dyDescent="0.15"/>
    <row r="537" ht="7.5" hidden="1" customHeight="1" x14ac:dyDescent="0.15"/>
    <row r="538" ht="7.5" hidden="1" customHeight="1" x14ac:dyDescent="0.15"/>
    <row r="539" ht="7.5" hidden="1" customHeight="1" x14ac:dyDescent="0.15"/>
    <row r="540" ht="7.5" hidden="1" customHeight="1" x14ac:dyDescent="0.15"/>
    <row r="541" ht="7.5" hidden="1" customHeight="1" x14ac:dyDescent="0.15"/>
    <row r="542" ht="7.5" hidden="1" customHeight="1" x14ac:dyDescent="0.15"/>
    <row r="543" ht="7.5" hidden="1" customHeight="1" x14ac:dyDescent="0.15"/>
    <row r="544" ht="7.5" hidden="1" customHeight="1" x14ac:dyDescent="0.15"/>
    <row r="545" ht="7.5" hidden="1" customHeight="1" x14ac:dyDescent="0.15"/>
    <row r="546" ht="7.5" hidden="1" customHeight="1" x14ac:dyDescent="0.15"/>
    <row r="547" ht="7.5" hidden="1" customHeight="1" x14ac:dyDescent="0.15"/>
    <row r="548" ht="7.5" hidden="1" customHeight="1" x14ac:dyDescent="0.15"/>
    <row r="549" ht="7.5" hidden="1" customHeight="1" x14ac:dyDescent="0.15"/>
    <row r="550" ht="7.5" hidden="1" customHeight="1" x14ac:dyDescent="0.15"/>
    <row r="551" ht="7.5" hidden="1" customHeight="1" x14ac:dyDescent="0.15"/>
    <row r="552" ht="7.5" hidden="1" customHeight="1" x14ac:dyDescent="0.15"/>
    <row r="553" ht="7.5" hidden="1" customHeight="1" x14ac:dyDescent="0.15"/>
    <row r="554" ht="7.5" hidden="1" customHeight="1" x14ac:dyDescent="0.15"/>
    <row r="555" ht="7.5" hidden="1" customHeight="1" x14ac:dyDescent="0.15"/>
    <row r="556" ht="7.5" hidden="1" customHeight="1" x14ac:dyDescent="0.15"/>
    <row r="557" ht="7.5" hidden="1" customHeight="1" x14ac:dyDescent="0.15"/>
    <row r="558" ht="7.5" hidden="1" customHeight="1" x14ac:dyDescent="0.15"/>
    <row r="559" ht="7.5" hidden="1" customHeight="1" x14ac:dyDescent="0.15"/>
    <row r="560" ht="7.5" hidden="1" customHeight="1" x14ac:dyDescent="0.15"/>
    <row r="561" ht="7.5" hidden="1" customHeight="1" x14ac:dyDescent="0.15"/>
    <row r="562" ht="7.5" hidden="1" customHeight="1" x14ac:dyDescent="0.15"/>
    <row r="563" ht="7.5" hidden="1" customHeight="1" x14ac:dyDescent="0.15"/>
    <row r="564" ht="7.5" hidden="1" customHeight="1" x14ac:dyDescent="0.15"/>
    <row r="565" ht="7.5" hidden="1" customHeight="1" x14ac:dyDescent="0.15"/>
    <row r="566" ht="7.5" hidden="1" customHeight="1" x14ac:dyDescent="0.15"/>
    <row r="567" ht="7.5" hidden="1" customHeight="1" x14ac:dyDescent="0.15"/>
    <row r="568" ht="7.5" hidden="1" customHeight="1" x14ac:dyDescent="0.15"/>
    <row r="569" ht="7.5" hidden="1" customHeight="1" x14ac:dyDescent="0.15"/>
    <row r="570" ht="7.5" hidden="1" customHeight="1" x14ac:dyDescent="0.15"/>
    <row r="571" ht="7.5" hidden="1" customHeight="1" x14ac:dyDescent="0.15"/>
    <row r="572" ht="7.5" hidden="1" customHeight="1" x14ac:dyDescent="0.15"/>
    <row r="573" ht="7.5" hidden="1" customHeight="1" x14ac:dyDescent="0.15"/>
    <row r="574" ht="7.5" hidden="1" customHeight="1" x14ac:dyDescent="0.15"/>
    <row r="575" ht="7.5" hidden="1" customHeight="1" x14ac:dyDescent="0.15"/>
    <row r="576" ht="7.5" hidden="1" customHeight="1" x14ac:dyDescent="0.15"/>
    <row r="577" ht="7.5" hidden="1" customHeight="1" x14ac:dyDescent="0.15"/>
    <row r="578" ht="7.5" hidden="1" customHeight="1" x14ac:dyDescent="0.15"/>
    <row r="579" ht="7.5" hidden="1" customHeight="1" x14ac:dyDescent="0.15"/>
    <row r="580" ht="7.5" hidden="1" customHeight="1" x14ac:dyDescent="0.15"/>
    <row r="581" ht="7.5" hidden="1" customHeight="1" x14ac:dyDescent="0.15"/>
    <row r="582" ht="7.5" hidden="1" customHeight="1" x14ac:dyDescent="0.15"/>
    <row r="583" ht="7.5" hidden="1" customHeight="1" x14ac:dyDescent="0.15"/>
    <row r="584" ht="7.5" hidden="1" customHeight="1" x14ac:dyDescent="0.15"/>
    <row r="585" ht="7.5" hidden="1" customHeight="1" x14ac:dyDescent="0.15"/>
    <row r="586" ht="7.5" hidden="1" customHeight="1" x14ac:dyDescent="0.15"/>
    <row r="587" ht="7.5" hidden="1" customHeight="1" x14ac:dyDescent="0.15"/>
    <row r="588" ht="7.5" hidden="1" customHeight="1" x14ac:dyDescent="0.15"/>
    <row r="589" ht="7.5" hidden="1" customHeight="1" x14ac:dyDescent="0.15"/>
    <row r="590" ht="7.5" hidden="1" customHeight="1" x14ac:dyDescent="0.15"/>
    <row r="591" ht="7.5" hidden="1" customHeight="1" x14ac:dyDescent="0.15"/>
    <row r="592" ht="7.5" hidden="1" customHeight="1" x14ac:dyDescent="0.15"/>
    <row r="593" ht="7.5" hidden="1" customHeight="1" x14ac:dyDescent="0.15"/>
    <row r="594" ht="7.5" hidden="1" customHeight="1" x14ac:dyDescent="0.15"/>
    <row r="595" ht="7.5" hidden="1" customHeight="1" x14ac:dyDescent="0.15"/>
    <row r="596" ht="7.5" hidden="1" customHeight="1" x14ac:dyDescent="0.15"/>
    <row r="597" ht="7.5" hidden="1" customHeight="1" x14ac:dyDescent="0.15"/>
    <row r="598" ht="7.5" hidden="1" customHeight="1" x14ac:dyDescent="0.15"/>
    <row r="599" ht="7.5" hidden="1" customHeight="1" x14ac:dyDescent="0.15"/>
    <row r="600" ht="7.5" hidden="1" customHeight="1" x14ac:dyDescent="0.15"/>
    <row r="601" ht="7.5" hidden="1" customHeight="1" x14ac:dyDescent="0.15"/>
    <row r="602" ht="7.5" hidden="1" customHeight="1" x14ac:dyDescent="0.15"/>
    <row r="603" ht="7.5" hidden="1" customHeight="1" x14ac:dyDescent="0.15"/>
    <row r="604" ht="7.5" hidden="1" customHeight="1" x14ac:dyDescent="0.15"/>
    <row r="605" ht="7.5" hidden="1" customHeight="1" x14ac:dyDescent="0.15"/>
    <row r="606" ht="7.5" hidden="1" customHeight="1" x14ac:dyDescent="0.15"/>
    <row r="607" ht="7.5" hidden="1" customHeight="1" x14ac:dyDescent="0.15"/>
    <row r="608" ht="7.5" hidden="1" customHeight="1" x14ac:dyDescent="0.15"/>
    <row r="609" ht="7.5" hidden="1" customHeight="1" x14ac:dyDescent="0.15"/>
    <row r="610" ht="7.5" hidden="1" customHeight="1" x14ac:dyDescent="0.15"/>
    <row r="611" ht="7.5" hidden="1" customHeight="1" x14ac:dyDescent="0.15"/>
    <row r="612" ht="7.5" hidden="1" customHeight="1" x14ac:dyDescent="0.15"/>
    <row r="613" ht="7.5" hidden="1" customHeight="1" x14ac:dyDescent="0.15"/>
    <row r="614" ht="7.5" hidden="1" customHeight="1" x14ac:dyDescent="0.15"/>
    <row r="615" ht="7.5" hidden="1" customHeight="1" x14ac:dyDescent="0.15"/>
    <row r="616" ht="7.5" hidden="1" customHeight="1" x14ac:dyDescent="0.15"/>
    <row r="617" ht="7.5" hidden="1" customHeight="1" x14ac:dyDescent="0.15"/>
    <row r="618" ht="7.5" hidden="1" customHeight="1" x14ac:dyDescent="0.15"/>
    <row r="619" ht="7.5" hidden="1" customHeight="1" x14ac:dyDescent="0.15"/>
    <row r="620" ht="7.5" hidden="1" customHeight="1" x14ac:dyDescent="0.15"/>
    <row r="621" ht="7.5" hidden="1" customHeight="1" x14ac:dyDescent="0.15"/>
    <row r="622" ht="7.5" hidden="1" customHeight="1" x14ac:dyDescent="0.15"/>
    <row r="623" ht="7.5" hidden="1" customHeight="1" x14ac:dyDescent="0.15"/>
    <row r="624" ht="7.5" hidden="1" customHeight="1" x14ac:dyDescent="0.15"/>
    <row r="625" ht="7.5" hidden="1" customHeight="1" x14ac:dyDescent="0.15"/>
    <row r="626" ht="7.5" hidden="1" customHeight="1" x14ac:dyDescent="0.15"/>
    <row r="627" ht="7.5" hidden="1" customHeight="1" x14ac:dyDescent="0.15"/>
    <row r="628" ht="7.5" hidden="1" customHeight="1" x14ac:dyDescent="0.15"/>
    <row r="629" ht="7.5" hidden="1" customHeight="1" x14ac:dyDescent="0.15"/>
    <row r="630" ht="7.5" hidden="1" customHeight="1" x14ac:dyDescent="0.15"/>
    <row r="631" ht="7.5" hidden="1" customHeight="1" x14ac:dyDescent="0.15"/>
    <row r="632" ht="7.5" hidden="1" customHeight="1" x14ac:dyDescent="0.15"/>
    <row r="633" ht="7.5" hidden="1" customHeight="1" x14ac:dyDescent="0.15"/>
    <row r="634" ht="7.5" hidden="1" customHeight="1" x14ac:dyDescent="0.15"/>
    <row r="635" ht="7.5" hidden="1" customHeight="1" x14ac:dyDescent="0.15"/>
    <row r="636" ht="7.5" hidden="1" customHeight="1" x14ac:dyDescent="0.15"/>
    <row r="637" ht="7.5" hidden="1" customHeight="1" x14ac:dyDescent="0.15"/>
    <row r="638" ht="7.5" hidden="1" customHeight="1" x14ac:dyDescent="0.15"/>
    <row r="639" ht="7.5" hidden="1" customHeight="1" x14ac:dyDescent="0.15"/>
    <row r="640" ht="7.5" hidden="1" customHeight="1" x14ac:dyDescent="0.15"/>
    <row r="641" ht="7.5" hidden="1" customHeight="1" x14ac:dyDescent="0.15"/>
    <row r="642" ht="7.5" hidden="1" customHeight="1" x14ac:dyDescent="0.15"/>
    <row r="643" ht="7.5" hidden="1" customHeight="1" x14ac:dyDescent="0.15"/>
    <row r="644" ht="7.5" hidden="1" customHeight="1" x14ac:dyDescent="0.15"/>
    <row r="645" ht="7.5" hidden="1" customHeight="1" x14ac:dyDescent="0.15"/>
    <row r="646" ht="7.5" hidden="1" customHeight="1" x14ac:dyDescent="0.15"/>
    <row r="647" ht="7.5" hidden="1" customHeight="1" x14ac:dyDescent="0.15"/>
    <row r="648" ht="7.5" hidden="1" customHeight="1" x14ac:dyDescent="0.15"/>
    <row r="649" ht="7.5" hidden="1" customHeight="1" x14ac:dyDescent="0.15"/>
    <row r="650" ht="7.5" hidden="1" customHeight="1" x14ac:dyDescent="0.15"/>
    <row r="651" ht="7.5" hidden="1" customHeight="1" x14ac:dyDescent="0.15"/>
    <row r="652" ht="7.5" hidden="1" customHeight="1" x14ac:dyDescent="0.15"/>
    <row r="653" ht="7.5" hidden="1" customHeight="1" x14ac:dyDescent="0.15"/>
    <row r="654" ht="7.5" hidden="1" customHeight="1" x14ac:dyDescent="0.15"/>
    <row r="655" ht="7.5" hidden="1" customHeight="1" x14ac:dyDescent="0.15"/>
    <row r="656" ht="7.5" hidden="1" customHeight="1" x14ac:dyDescent="0.15"/>
    <row r="657" ht="7.5" hidden="1" customHeight="1" x14ac:dyDescent="0.15"/>
    <row r="658" ht="7.5" hidden="1" customHeight="1" x14ac:dyDescent="0.15"/>
    <row r="659" ht="7.5" hidden="1" customHeight="1" x14ac:dyDescent="0.15"/>
    <row r="660" ht="7.5" hidden="1" customHeight="1" x14ac:dyDescent="0.15"/>
    <row r="661" ht="7.5" hidden="1" customHeight="1" x14ac:dyDescent="0.15"/>
    <row r="662" ht="7.5" hidden="1" customHeight="1" x14ac:dyDescent="0.15"/>
    <row r="663" ht="7.5" hidden="1" customHeight="1" x14ac:dyDescent="0.15"/>
    <row r="664" ht="7.5" hidden="1" customHeight="1" x14ac:dyDescent="0.15"/>
    <row r="665" ht="7.5" hidden="1" customHeight="1" x14ac:dyDescent="0.15"/>
    <row r="666" ht="7.5" hidden="1" customHeight="1" x14ac:dyDescent="0.15"/>
    <row r="667" ht="7.5" hidden="1" customHeight="1" x14ac:dyDescent="0.15"/>
    <row r="668" ht="7.5" hidden="1" customHeight="1" x14ac:dyDescent="0.15"/>
    <row r="669" ht="7.5" hidden="1" customHeight="1" x14ac:dyDescent="0.15"/>
    <row r="670" ht="7.5" hidden="1" customHeight="1" x14ac:dyDescent="0.15"/>
    <row r="671" ht="7.5" hidden="1" customHeight="1" x14ac:dyDescent="0.15"/>
    <row r="672" ht="7.5" hidden="1" customHeight="1" x14ac:dyDescent="0.15"/>
    <row r="673" ht="7.5" hidden="1" customHeight="1" x14ac:dyDescent="0.15"/>
    <row r="674" ht="7.5" hidden="1" customHeight="1" x14ac:dyDescent="0.15"/>
    <row r="675" ht="7.5" hidden="1" customHeight="1" x14ac:dyDescent="0.15"/>
    <row r="676" ht="7.5" hidden="1" customHeight="1" x14ac:dyDescent="0.15"/>
    <row r="677" ht="7.5" hidden="1" customHeight="1" x14ac:dyDescent="0.15"/>
    <row r="678" ht="7.5" hidden="1" customHeight="1" x14ac:dyDescent="0.15"/>
    <row r="679" ht="7.5" hidden="1" customHeight="1" x14ac:dyDescent="0.15"/>
    <row r="680" ht="7.5" hidden="1" customHeight="1" x14ac:dyDescent="0.15"/>
    <row r="681" ht="7.5" hidden="1" customHeight="1" x14ac:dyDescent="0.15"/>
    <row r="682" ht="7.5" hidden="1" customHeight="1" x14ac:dyDescent="0.15"/>
    <row r="683" ht="7.5" hidden="1" customHeight="1" x14ac:dyDescent="0.15"/>
    <row r="684" ht="7.5" hidden="1" customHeight="1" x14ac:dyDescent="0.15"/>
    <row r="685" ht="7.5" hidden="1" customHeight="1" x14ac:dyDescent="0.15"/>
    <row r="686" ht="7.5" hidden="1" customHeight="1" x14ac:dyDescent="0.15"/>
    <row r="687" ht="7.5" hidden="1" customHeight="1" x14ac:dyDescent="0.15"/>
    <row r="688" ht="7.5" hidden="1" customHeight="1" x14ac:dyDescent="0.15"/>
    <row r="689" ht="7.5" hidden="1" customHeight="1" x14ac:dyDescent="0.15"/>
    <row r="690" ht="7.5" hidden="1" customHeight="1" x14ac:dyDescent="0.15"/>
    <row r="691" ht="7.5" hidden="1" customHeight="1" x14ac:dyDescent="0.15"/>
    <row r="692" ht="7.5" hidden="1" customHeight="1" x14ac:dyDescent="0.15"/>
    <row r="693" ht="7.5" hidden="1" customHeight="1" x14ac:dyDescent="0.15"/>
    <row r="694" ht="7.5" hidden="1" customHeight="1" x14ac:dyDescent="0.15"/>
    <row r="695" ht="7.5" hidden="1" customHeight="1" x14ac:dyDescent="0.15"/>
    <row r="696" ht="7.5" hidden="1" customHeight="1" x14ac:dyDescent="0.15"/>
    <row r="697" ht="7.5" hidden="1" customHeight="1" x14ac:dyDescent="0.15"/>
    <row r="698" ht="7.5" hidden="1" customHeight="1" x14ac:dyDescent="0.15"/>
    <row r="699" ht="7.5" hidden="1" customHeight="1" x14ac:dyDescent="0.15"/>
    <row r="700" ht="7.5" hidden="1" customHeight="1" x14ac:dyDescent="0.15"/>
    <row r="701" ht="7.5" hidden="1" customHeight="1" x14ac:dyDescent="0.15"/>
    <row r="702" ht="7.5" hidden="1" customHeight="1" x14ac:dyDescent="0.15"/>
    <row r="703" ht="7.5" hidden="1" customHeight="1" x14ac:dyDescent="0.15"/>
    <row r="704" ht="7.5" hidden="1" customHeight="1" x14ac:dyDescent="0.15"/>
    <row r="705" ht="7.5" hidden="1" customHeight="1" x14ac:dyDescent="0.15"/>
    <row r="706" ht="7.5" hidden="1" customHeight="1" x14ac:dyDescent="0.15"/>
    <row r="707" ht="7.5" hidden="1" customHeight="1" x14ac:dyDescent="0.15"/>
    <row r="708" ht="7.5" hidden="1" customHeight="1" x14ac:dyDescent="0.15"/>
    <row r="709" ht="7.5" hidden="1" customHeight="1" x14ac:dyDescent="0.15"/>
    <row r="710" ht="7.5" hidden="1" customHeight="1" x14ac:dyDescent="0.15"/>
    <row r="711" ht="7.5" hidden="1" customHeight="1" x14ac:dyDescent="0.15"/>
    <row r="712" ht="7.5" hidden="1" customHeight="1" x14ac:dyDescent="0.15"/>
    <row r="713" ht="7.5" hidden="1" customHeight="1" x14ac:dyDescent="0.15"/>
    <row r="714" ht="7.5" hidden="1" customHeight="1" x14ac:dyDescent="0.15"/>
    <row r="715" ht="7.5" hidden="1" customHeight="1" x14ac:dyDescent="0.15"/>
    <row r="716" ht="7.5" hidden="1" customHeight="1" x14ac:dyDescent="0.15"/>
    <row r="717" ht="7.5" hidden="1" customHeight="1" x14ac:dyDescent="0.15"/>
    <row r="718" ht="7.5" hidden="1" customHeight="1" x14ac:dyDescent="0.15"/>
    <row r="719" ht="7.5" hidden="1" customHeight="1" x14ac:dyDescent="0.15"/>
    <row r="720" ht="7.5" hidden="1" customHeight="1" x14ac:dyDescent="0.15"/>
    <row r="721" ht="7.5" hidden="1" customHeight="1" x14ac:dyDescent="0.15"/>
    <row r="722" ht="7.5" hidden="1" customHeight="1" x14ac:dyDescent="0.15"/>
    <row r="723" ht="7.5" hidden="1" customHeight="1" x14ac:dyDescent="0.15"/>
    <row r="724" ht="7.5" hidden="1" customHeight="1" x14ac:dyDescent="0.15"/>
    <row r="725" ht="7.5" hidden="1" customHeight="1" x14ac:dyDescent="0.15"/>
    <row r="726" ht="7.5" hidden="1" customHeight="1" x14ac:dyDescent="0.15"/>
    <row r="727" ht="7.5" hidden="1" customHeight="1" x14ac:dyDescent="0.15"/>
    <row r="728" ht="7.5" hidden="1" customHeight="1" x14ac:dyDescent="0.15"/>
    <row r="729" ht="7.5" hidden="1" customHeight="1" x14ac:dyDescent="0.15"/>
    <row r="730" ht="7.5" hidden="1" customHeight="1" x14ac:dyDescent="0.15"/>
    <row r="731" ht="7.5" hidden="1" customHeight="1" x14ac:dyDescent="0.15"/>
    <row r="732" ht="7.5" hidden="1" customHeight="1" x14ac:dyDescent="0.15"/>
    <row r="733" ht="7.5" hidden="1" customHeight="1" x14ac:dyDescent="0.15"/>
    <row r="734" ht="7.5" hidden="1" customHeight="1" x14ac:dyDescent="0.15"/>
    <row r="735" ht="7.5" hidden="1" customHeight="1" x14ac:dyDescent="0.15"/>
    <row r="736" ht="7.5" hidden="1" customHeight="1" x14ac:dyDescent="0.15"/>
    <row r="737" ht="7.5" hidden="1" customHeight="1" x14ac:dyDescent="0.15"/>
    <row r="738" ht="7.5" hidden="1" customHeight="1" x14ac:dyDescent="0.15"/>
    <row r="739" ht="7.5" hidden="1" customHeight="1" x14ac:dyDescent="0.15"/>
    <row r="740" ht="7.5" hidden="1" customHeight="1" x14ac:dyDescent="0.15"/>
    <row r="741" ht="7.5" hidden="1" customHeight="1" x14ac:dyDescent="0.15"/>
    <row r="742" ht="7.5" hidden="1" customHeight="1" x14ac:dyDescent="0.15"/>
    <row r="743" ht="7.5" hidden="1" customHeight="1" x14ac:dyDescent="0.15"/>
    <row r="744" ht="7.5" hidden="1" customHeight="1" x14ac:dyDescent="0.15"/>
    <row r="745" ht="7.5" hidden="1" customHeight="1" x14ac:dyDescent="0.15"/>
    <row r="746" ht="7.5" hidden="1" customHeight="1" x14ac:dyDescent="0.15"/>
    <row r="747" ht="7.5" hidden="1" customHeight="1" x14ac:dyDescent="0.15"/>
    <row r="748" ht="7.5" hidden="1" customHeight="1" x14ac:dyDescent="0.15"/>
    <row r="749" ht="7.5" hidden="1" customHeight="1" x14ac:dyDescent="0.15"/>
    <row r="750" ht="7.5" hidden="1" customHeight="1" x14ac:dyDescent="0.15"/>
    <row r="751" ht="7.5" hidden="1" customHeight="1" x14ac:dyDescent="0.15"/>
    <row r="752" ht="7.5" hidden="1" customHeight="1" x14ac:dyDescent="0.15"/>
    <row r="753" ht="7.5" hidden="1" customHeight="1" x14ac:dyDescent="0.15"/>
    <row r="754" ht="7.5" hidden="1" customHeight="1" x14ac:dyDescent="0.15"/>
    <row r="755" ht="7.5" hidden="1" customHeight="1" x14ac:dyDescent="0.15"/>
    <row r="756" ht="7.5" hidden="1" customHeight="1" x14ac:dyDescent="0.15"/>
    <row r="757" ht="7.5" hidden="1" customHeight="1" x14ac:dyDescent="0.15"/>
    <row r="758" ht="7.5" hidden="1" customHeight="1" x14ac:dyDescent="0.15"/>
    <row r="759" ht="7.5" hidden="1" customHeight="1" x14ac:dyDescent="0.15"/>
    <row r="760" ht="7.5" hidden="1" customHeight="1" x14ac:dyDescent="0.15"/>
    <row r="761" ht="7.5" hidden="1" customHeight="1" x14ac:dyDescent="0.15"/>
    <row r="762" ht="7.5" hidden="1" customHeight="1" x14ac:dyDescent="0.15"/>
    <row r="763" ht="7.5" hidden="1" customHeight="1" x14ac:dyDescent="0.15"/>
    <row r="764" ht="7.5" hidden="1" customHeight="1" x14ac:dyDescent="0.15"/>
    <row r="765" ht="7.5" hidden="1" customHeight="1" x14ac:dyDescent="0.15"/>
    <row r="766" ht="7.5" hidden="1" customHeight="1" x14ac:dyDescent="0.15"/>
    <row r="767" ht="7.5" hidden="1" customHeight="1" x14ac:dyDescent="0.15"/>
    <row r="768" ht="7.5" hidden="1" customHeight="1" x14ac:dyDescent="0.15"/>
    <row r="769" ht="7.5" hidden="1" customHeight="1" x14ac:dyDescent="0.15"/>
    <row r="770" ht="7.5" hidden="1" customHeight="1" x14ac:dyDescent="0.15"/>
    <row r="771" ht="7.5" hidden="1" customHeight="1" x14ac:dyDescent="0.15"/>
    <row r="772" ht="7.5" hidden="1" customHeight="1" x14ac:dyDescent="0.15"/>
    <row r="773" ht="7.5" hidden="1" customHeight="1" x14ac:dyDescent="0.15"/>
    <row r="774" ht="7.5" hidden="1" customHeight="1" x14ac:dyDescent="0.15"/>
    <row r="775" ht="7.5" hidden="1" customHeight="1" x14ac:dyDescent="0.15"/>
    <row r="776" ht="7.5" hidden="1" customHeight="1" x14ac:dyDescent="0.15"/>
    <row r="777" ht="7.5" hidden="1" customHeight="1" x14ac:dyDescent="0.15"/>
    <row r="778" ht="7.5" hidden="1" customHeight="1" x14ac:dyDescent="0.15"/>
    <row r="779" ht="7.5" hidden="1" customHeight="1" x14ac:dyDescent="0.15"/>
    <row r="780" ht="7.5" hidden="1" customHeight="1" x14ac:dyDescent="0.15"/>
    <row r="781" ht="7.5" hidden="1" customHeight="1" x14ac:dyDescent="0.15"/>
    <row r="782" ht="7.5" hidden="1" customHeight="1" x14ac:dyDescent="0.15"/>
    <row r="783" ht="7.5" hidden="1" customHeight="1" x14ac:dyDescent="0.15"/>
    <row r="784" ht="7.5" hidden="1" customHeight="1" x14ac:dyDescent="0.15"/>
    <row r="785" ht="7.5" hidden="1" customHeight="1" x14ac:dyDescent="0.15"/>
    <row r="786" ht="7.5" hidden="1" customHeight="1" x14ac:dyDescent="0.15"/>
    <row r="787" ht="7.5" hidden="1" customHeight="1" x14ac:dyDescent="0.15"/>
    <row r="788" ht="7.5" hidden="1" customHeight="1" x14ac:dyDescent="0.15"/>
    <row r="789" ht="7.5" hidden="1" customHeight="1" x14ac:dyDescent="0.15"/>
    <row r="790" ht="7.5" hidden="1" customHeight="1" x14ac:dyDescent="0.15"/>
    <row r="791" ht="7.5" hidden="1" customHeight="1" x14ac:dyDescent="0.15"/>
    <row r="792" ht="7.5" hidden="1" customHeight="1" x14ac:dyDescent="0.15"/>
    <row r="793" ht="7.5" hidden="1" customHeight="1" x14ac:dyDescent="0.15"/>
    <row r="794" ht="7.5" hidden="1" customHeight="1" x14ac:dyDescent="0.15"/>
    <row r="795" ht="7.5" hidden="1" customHeight="1" x14ac:dyDescent="0.15"/>
    <row r="796" ht="7.5" hidden="1" customHeight="1" x14ac:dyDescent="0.15"/>
    <row r="797" ht="7.5" hidden="1" customHeight="1" x14ac:dyDescent="0.15"/>
    <row r="798" ht="7.5" hidden="1" customHeight="1" x14ac:dyDescent="0.15"/>
    <row r="799" ht="7.5" hidden="1" customHeight="1" x14ac:dyDescent="0.15"/>
    <row r="800" ht="7.5" hidden="1" customHeight="1" x14ac:dyDescent="0.15"/>
    <row r="801" ht="7.5" hidden="1" customHeight="1" x14ac:dyDescent="0.15"/>
    <row r="802" ht="7.5" hidden="1" customHeight="1" x14ac:dyDescent="0.15"/>
    <row r="803" ht="7.5" hidden="1" customHeight="1" x14ac:dyDescent="0.15"/>
    <row r="804" ht="7.5" hidden="1" customHeight="1" x14ac:dyDescent="0.15"/>
    <row r="805" ht="7.5" hidden="1" customHeight="1" x14ac:dyDescent="0.15"/>
    <row r="806" ht="7.5" hidden="1" customHeight="1" x14ac:dyDescent="0.15"/>
    <row r="807" ht="7.5" hidden="1" customHeight="1" x14ac:dyDescent="0.15"/>
    <row r="808" ht="7.5" hidden="1" customHeight="1" x14ac:dyDescent="0.15"/>
    <row r="809" ht="7.5" hidden="1" customHeight="1" x14ac:dyDescent="0.15"/>
    <row r="810" ht="7.5" hidden="1" customHeight="1" x14ac:dyDescent="0.15"/>
    <row r="811" ht="7.5" hidden="1" customHeight="1" x14ac:dyDescent="0.15"/>
    <row r="812" ht="7.5" hidden="1" customHeight="1" x14ac:dyDescent="0.15"/>
    <row r="813" ht="7.5" hidden="1" customHeight="1" x14ac:dyDescent="0.15"/>
    <row r="814" ht="7.5" hidden="1" customHeight="1" x14ac:dyDescent="0.15"/>
    <row r="815" ht="7.5" hidden="1" customHeight="1" x14ac:dyDescent="0.15"/>
    <row r="816" ht="7.5" hidden="1" customHeight="1" x14ac:dyDescent="0.15"/>
    <row r="817" ht="7.5" hidden="1" customHeight="1" x14ac:dyDescent="0.15"/>
    <row r="818" ht="7.5" hidden="1" customHeight="1" x14ac:dyDescent="0.15"/>
    <row r="819" ht="7.5" hidden="1" customHeight="1" x14ac:dyDescent="0.15"/>
    <row r="820" ht="7.5" hidden="1" customHeight="1" x14ac:dyDescent="0.15"/>
    <row r="821" ht="7.5" hidden="1" customHeight="1" x14ac:dyDescent="0.15"/>
    <row r="822" ht="7.5" hidden="1" customHeight="1" x14ac:dyDescent="0.15"/>
    <row r="823" ht="7.5" hidden="1" customHeight="1" x14ac:dyDescent="0.15"/>
    <row r="824" ht="7.5" hidden="1" customHeight="1" x14ac:dyDescent="0.15"/>
    <row r="825" ht="7.5" hidden="1" customHeight="1" x14ac:dyDescent="0.15"/>
    <row r="826" ht="7.5" hidden="1" customHeight="1" x14ac:dyDescent="0.15"/>
    <row r="827" ht="7.5" hidden="1" customHeight="1" x14ac:dyDescent="0.15"/>
    <row r="828" ht="7.5" hidden="1" customHeight="1" x14ac:dyDescent="0.15"/>
    <row r="829" ht="7.5" hidden="1" customHeight="1" x14ac:dyDescent="0.15"/>
    <row r="830" ht="7.5" hidden="1" customHeight="1" x14ac:dyDescent="0.15"/>
    <row r="831" ht="7.5" hidden="1" customHeight="1" x14ac:dyDescent="0.15"/>
    <row r="832" ht="7.5" hidden="1" customHeight="1" x14ac:dyDescent="0.15"/>
    <row r="833" ht="7.5" hidden="1" customHeight="1" x14ac:dyDescent="0.15"/>
    <row r="834" ht="7.5" hidden="1" customHeight="1" x14ac:dyDescent="0.15"/>
    <row r="835" ht="7.5" hidden="1" customHeight="1" x14ac:dyDescent="0.15"/>
    <row r="836" ht="7.5" hidden="1" customHeight="1" x14ac:dyDescent="0.15"/>
    <row r="837" ht="7.5" hidden="1" customHeight="1" x14ac:dyDescent="0.15"/>
    <row r="838" ht="7.5" hidden="1" customHeight="1" x14ac:dyDescent="0.15"/>
    <row r="839" ht="7.5" hidden="1" customHeight="1" x14ac:dyDescent="0.15"/>
    <row r="840" ht="7.5" hidden="1" customHeight="1" x14ac:dyDescent="0.15"/>
    <row r="841" ht="7.5" hidden="1" customHeight="1" x14ac:dyDescent="0.15"/>
    <row r="842" ht="7.5" hidden="1" customHeight="1" x14ac:dyDescent="0.15"/>
    <row r="843" ht="7.5" hidden="1" customHeight="1" x14ac:dyDescent="0.15"/>
    <row r="844" ht="7.5" hidden="1" customHeight="1" x14ac:dyDescent="0.15"/>
    <row r="845" ht="7.5" hidden="1" customHeight="1" x14ac:dyDescent="0.15"/>
    <row r="846" ht="7.5" hidden="1" customHeight="1" x14ac:dyDescent="0.15"/>
    <row r="847" ht="7.5" hidden="1" customHeight="1" x14ac:dyDescent="0.15"/>
    <row r="848" ht="7.5" hidden="1" customHeight="1" x14ac:dyDescent="0.15"/>
    <row r="849" ht="7.5" hidden="1" customHeight="1" x14ac:dyDescent="0.15"/>
    <row r="850" ht="7.5" hidden="1" customHeight="1" x14ac:dyDescent="0.15"/>
    <row r="851" ht="7.5" hidden="1" customHeight="1" x14ac:dyDescent="0.15"/>
    <row r="852" ht="7.5" hidden="1" customHeight="1" x14ac:dyDescent="0.15"/>
    <row r="853" ht="7.5" hidden="1" customHeight="1" x14ac:dyDescent="0.15"/>
    <row r="854" ht="7.5" hidden="1" customHeight="1" x14ac:dyDescent="0.15"/>
    <row r="855" ht="7.5" hidden="1" customHeight="1" x14ac:dyDescent="0.15"/>
    <row r="856" ht="7.5" hidden="1" customHeight="1" x14ac:dyDescent="0.15"/>
    <row r="857" ht="7.5" hidden="1" customHeight="1" x14ac:dyDescent="0.15"/>
    <row r="858" ht="7.5" hidden="1" customHeight="1" x14ac:dyDescent="0.15"/>
    <row r="859" ht="7.5" hidden="1" customHeight="1" x14ac:dyDescent="0.15"/>
    <row r="860" ht="7.5" hidden="1" customHeight="1" x14ac:dyDescent="0.15"/>
    <row r="861" ht="7.5" hidden="1" customHeight="1" x14ac:dyDescent="0.15"/>
    <row r="862" ht="7.5" hidden="1" customHeight="1" x14ac:dyDescent="0.15"/>
    <row r="863" ht="7.5" hidden="1" customHeight="1" x14ac:dyDescent="0.15"/>
    <row r="864" ht="7.5" hidden="1" customHeight="1" x14ac:dyDescent="0.15"/>
    <row r="865" ht="7.5" hidden="1" customHeight="1" x14ac:dyDescent="0.15"/>
    <row r="866" ht="7.5" hidden="1" customHeight="1" x14ac:dyDescent="0.15"/>
    <row r="867" ht="7.5" hidden="1" customHeight="1" x14ac:dyDescent="0.15"/>
    <row r="868" ht="7.5" hidden="1" customHeight="1" x14ac:dyDescent="0.15"/>
    <row r="869" ht="7.5" hidden="1" customHeight="1" x14ac:dyDescent="0.15"/>
    <row r="870" ht="7.5" hidden="1" customHeight="1" x14ac:dyDescent="0.15"/>
    <row r="871" ht="7.5" hidden="1" customHeight="1" x14ac:dyDescent="0.15"/>
    <row r="872" ht="7.5" hidden="1" customHeight="1" x14ac:dyDescent="0.15"/>
    <row r="873" ht="7.5" hidden="1" customHeight="1" x14ac:dyDescent="0.15"/>
    <row r="874" ht="7.5" hidden="1" customHeight="1" x14ac:dyDescent="0.15"/>
    <row r="875" ht="7.5" hidden="1" customHeight="1" x14ac:dyDescent="0.15"/>
    <row r="876" ht="7.5" hidden="1" customHeight="1" x14ac:dyDescent="0.15"/>
    <row r="877" ht="7.5" hidden="1" customHeight="1" x14ac:dyDescent="0.15"/>
    <row r="878" ht="7.5" hidden="1" customHeight="1" x14ac:dyDescent="0.15"/>
    <row r="879" ht="7.5" hidden="1" customHeight="1" x14ac:dyDescent="0.15"/>
    <row r="880" ht="7.5" hidden="1" customHeight="1" x14ac:dyDescent="0.15"/>
    <row r="881" ht="7.5" hidden="1" customHeight="1" x14ac:dyDescent="0.15"/>
    <row r="882" ht="7.5" hidden="1" customHeight="1" x14ac:dyDescent="0.15"/>
    <row r="883" ht="7.5" hidden="1" customHeight="1" x14ac:dyDescent="0.15"/>
    <row r="884" ht="7.5" hidden="1" customHeight="1" x14ac:dyDescent="0.15"/>
    <row r="885" ht="7.5" hidden="1" customHeight="1" x14ac:dyDescent="0.15"/>
    <row r="886" ht="7.5" hidden="1" customHeight="1" x14ac:dyDescent="0.15"/>
    <row r="887" ht="7.5" hidden="1" customHeight="1" x14ac:dyDescent="0.15"/>
    <row r="888" ht="7.5" hidden="1" customHeight="1" x14ac:dyDescent="0.15"/>
    <row r="889" ht="7.5" hidden="1" customHeight="1" x14ac:dyDescent="0.15"/>
    <row r="890" ht="7.5" hidden="1" customHeight="1" x14ac:dyDescent="0.15"/>
    <row r="891" ht="7.5" hidden="1" customHeight="1" x14ac:dyDescent="0.15"/>
    <row r="892" ht="7.5" hidden="1" customHeight="1" x14ac:dyDescent="0.15"/>
    <row r="893" ht="7.5" hidden="1" customHeight="1" x14ac:dyDescent="0.15"/>
    <row r="894" ht="7.5" hidden="1" customHeight="1" x14ac:dyDescent="0.15"/>
    <row r="895" ht="7.5" hidden="1" customHeight="1" x14ac:dyDescent="0.15"/>
    <row r="896" ht="7.5" hidden="1" customHeight="1" x14ac:dyDescent="0.15"/>
    <row r="897" ht="7.5" hidden="1" customHeight="1" x14ac:dyDescent="0.15"/>
    <row r="898" ht="7.5" hidden="1" customHeight="1" x14ac:dyDescent="0.15"/>
    <row r="899" ht="7.5" hidden="1" customHeight="1" x14ac:dyDescent="0.15"/>
    <row r="900" ht="7.5" hidden="1" customHeight="1" x14ac:dyDescent="0.15"/>
    <row r="901" ht="7.5" hidden="1" customHeight="1" x14ac:dyDescent="0.15"/>
    <row r="902" ht="7.5" hidden="1" customHeight="1" x14ac:dyDescent="0.15"/>
    <row r="903" ht="7.5" hidden="1" customHeight="1" x14ac:dyDescent="0.15"/>
    <row r="904" ht="7.5" hidden="1" customHeight="1" x14ac:dyDescent="0.15"/>
    <row r="905" ht="7.5" hidden="1" customHeight="1" x14ac:dyDescent="0.15"/>
    <row r="906" ht="7.5" hidden="1" customHeight="1" x14ac:dyDescent="0.15"/>
    <row r="907" ht="7.5" hidden="1" customHeight="1" x14ac:dyDescent="0.15"/>
    <row r="908" ht="7.5" hidden="1" customHeight="1" x14ac:dyDescent="0.15"/>
    <row r="909" ht="7.5" hidden="1" customHeight="1" x14ac:dyDescent="0.15"/>
    <row r="910" ht="7.5" hidden="1" customHeight="1" x14ac:dyDescent="0.15"/>
    <row r="911" ht="7.5" hidden="1" customHeight="1" x14ac:dyDescent="0.15"/>
    <row r="912" ht="7.5" hidden="1" customHeight="1" x14ac:dyDescent="0.15"/>
  </sheetData>
  <sheetProtection sheet="1" objects="1" scenarios="1"/>
  <mergeCells count="806">
    <mergeCell ref="BI3:BN3"/>
    <mergeCell ref="BS3:BX3"/>
    <mergeCell ref="AR48:BC49"/>
    <mergeCell ref="AR50:BC50"/>
    <mergeCell ref="AR150:BC151"/>
    <mergeCell ref="AR152:BC152"/>
    <mergeCell ref="BJ146:BK147"/>
    <mergeCell ref="AS146:AU147"/>
    <mergeCell ref="BG146:BI147"/>
    <mergeCell ref="AZ146:BB147"/>
    <mergeCell ref="BL53:BX54"/>
    <mergeCell ref="BN106:BX107"/>
    <mergeCell ref="AP113:BV115"/>
    <mergeCell ref="J123:BX124"/>
    <mergeCell ref="BJ108:BX109"/>
    <mergeCell ref="BU127:BX128"/>
    <mergeCell ref="BT81:BT82"/>
    <mergeCell ref="BG81:BO82"/>
    <mergeCell ref="BW116:BX117"/>
    <mergeCell ref="BF233:BG234"/>
    <mergeCell ref="AZ233:BC234"/>
    <mergeCell ref="Z233:Z234"/>
    <mergeCell ref="AC233:AF234"/>
    <mergeCell ref="BA129:BX130"/>
    <mergeCell ref="Z241:AE242"/>
    <mergeCell ref="BM235:BX236"/>
    <mergeCell ref="BT174:BT175"/>
    <mergeCell ref="BR170:BS171"/>
    <mergeCell ref="J172:T173"/>
    <mergeCell ref="K174:L177"/>
    <mergeCell ref="AY129:AZ130"/>
    <mergeCell ref="J287:T293"/>
    <mergeCell ref="U287:AC290"/>
    <mergeCell ref="AD287:AM290"/>
    <mergeCell ref="AN287:AV290"/>
    <mergeCell ref="U291:V293"/>
    <mergeCell ref="Z291:AA293"/>
    <mergeCell ref="AB291:AC293"/>
    <mergeCell ref="AD291:AM293"/>
    <mergeCell ref="AN265:BF266"/>
    <mergeCell ref="U265:V266"/>
    <mergeCell ref="Y265:AM266"/>
    <mergeCell ref="M276:N279"/>
    <mergeCell ref="O276:O279"/>
    <mergeCell ref="P276:Q279"/>
    <mergeCell ref="R276:S279"/>
    <mergeCell ref="U276:W277"/>
    <mergeCell ref="J255:T266"/>
    <mergeCell ref="U261:V262"/>
    <mergeCell ref="J227:R234"/>
    <mergeCell ref="AP215:BV217"/>
    <mergeCell ref="AZ195:BX196"/>
    <mergeCell ref="BW278:BX279"/>
    <mergeCell ref="O174:O177"/>
    <mergeCell ref="U295:BX296"/>
    <mergeCell ref="AN291:BA293"/>
    <mergeCell ref="W291:X293"/>
    <mergeCell ref="Y291:Y293"/>
    <mergeCell ref="AR263:BF264"/>
    <mergeCell ref="J222:BX224"/>
    <mergeCell ref="BG272:BO273"/>
    <mergeCell ref="BP261:BU266"/>
    <mergeCell ref="BU272:BV273"/>
    <mergeCell ref="U278:W279"/>
    <mergeCell ref="X278:AM279"/>
    <mergeCell ref="U257:V258"/>
    <mergeCell ref="BA185:BX186"/>
    <mergeCell ref="BU276:BV277"/>
    <mergeCell ref="J274:T275"/>
    <mergeCell ref="U274:W275"/>
    <mergeCell ref="BN208:BX209"/>
    <mergeCell ref="J195:AA196"/>
    <mergeCell ref="J197:O198"/>
    <mergeCell ref="BJ210:BX211"/>
    <mergeCell ref="K212:AB213"/>
    <mergeCell ref="P199:U203"/>
    <mergeCell ref="BI55:BK56"/>
    <mergeCell ref="U66:W67"/>
    <mergeCell ref="BT68:BT69"/>
    <mergeCell ref="BR66:BS67"/>
    <mergeCell ref="BT66:BT67"/>
    <mergeCell ref="U174:W175"/>
    <mergeCell ref="X174:AM175"/>
    <mergeCell ref="AN174:BF175"/>
    <mergeCell ref="W55:X56"/>
    <mergeCell ref="BL55:BX56"/>
    <mergeCell ref="U59:V60"/>
    <mergeCell ref="AN59:AO60"/>
    <mergeCell ref="AW59:BE60"/>
    <mergeCell ref="BR68:BS69"/>
    <mergeCell ref="BP57:BU62"/>
    <mergeCell ref="BU66:BV67"/>
    <mergeCell ref="BG63:BO65"/>
    <mergeCell ref="BP159:BU164"/>
    <mergeCell ref="BT168:BT169"/>
    <mergeCell ref="Y59:AC60"/>
    <mergeCell ref="U168:W169"/>
    <mergeCell ref="BP165:BX167"/>
    <mergeCell ref="BU170:BV171"/>
    <mergeCell ref="BW168:BX169"/>
    <mergeCell ref="J297:BJ298"/>
    <mergeCell ref="J299:BW300"/>
    <mergeCell ref="J301:BW302"/>
    <mergeCell ref="J70:T71"/>
    <mergeCell ref="U70:W71"/>
    <mergeCell ref="X70:AM71"/>
    <mergeCell ref="BW70:BX71"/>
    <mergeCell ref="BK297:BX298"/>
    <mergeCell ref="J294:T296"/>
    <mergeCell ref="U294:BX294"/>
    <mergeCell ref="BA289:BX290"/>
    <mergeCell ref="W259:X260"/>
    <mergeCell ref="U183:W184"/>
    <mergeCell ref="BT278:BT279"/>
    <mergeCell ref="BR285:BS286"/>
    <mergeCell ref="U193:BX194"/>
    <mergeCell ref="BR174:BS175"/>
    <mergeCell ref="R72:S75"/>
    <mergeCell ref="AN70:BF71"/>
    <mergeCell ref="BG261:BO266"/>
    <mergeCell ref="U285:W286"/>
    <mergeCell ref="BP283:BQ284"/>
    <mergeCell ref="BR283:BS284"/>
    <mergeCell ref="BG283:BO284"/>
    <mergeCell ref="U170:W171"/>
    <mergeCell ref="X170:AM171"/>
    <mergeCell ref="AK220:AM221"/>
    <mergeCell ref="AP220:BV221"/>
    <mergeCell ref="BP174:BQ175"/>
    <mergeCell ref="BU168:BV169"/>
    <mergeCell ref="AN170:BF171"/>
    <mergeCell ref="X168:AM169"/>
    <mergeCell ref="AN168:BF169"/>
    <mergeCell ref="BU172:BV173"/>
    <mergeCell ref="BT172:BT173"/>
    <mergeCell ref="BG172:BO173"/>
    <mergeCell ref="BR183:BS184"/>
    <mergeCell ref="BT170:BT171"/>
    <mergeCell ref="BG170:BO171"/>
    <mergeCell ref="BP181:BQ182"/>
    <mergeCell ref="BR181:BS182"/>
    <mergeCell ref="BG176:BO177"/>
    <mergeCell ref="U178:AM180"/>
    <mergeCell ref="AN178:BF180"/>
    <mergeCell ref="BG178:BO180"/>
    <mergeCell ref="BT181:BT182"/>
    <mergeCell ref="BT176:BT177"/>
    <mergeCell ref="BP178:BX180"/>
    <mergeCell ref="J63:T69"/>
    <mergeCell ref="BL157:BX158"/>
    <mergeCell ref="BI157:BK158"/>
    <mergeCell ref="BG157:BH158"/>
    <mergeCell ref="BI155:BK156"/>
    <mergeCell ref="AX146:AY147"/>
    <mergeCell ref="BE146:BF147"/>
    <mergeCell ref="AJ146:AK147"/>
    <mergeCell ref="AL146:AN147"/>
    <mergeCell ref="BL155:BX156"/>
    <mergeCell ref="BG155:BH156"/>
    <mergeCell ref="Z139:AE140"/>
    <mergeCell ref="AF137:BX138"/>
    <mergeCell ref="J143:BX145"/>
    <mergeCell ref="BL146:BX147"/>
    <mergeCell ref="J148:T149"/>
    <mergeCell ref="U155:V156"/>
    <mergeCell ref="J153:T164"/>
    <mergeCell ref="BV159:BX164"/>
    <mergeCell ref="AP161:AQ162"/>
    <mergeCell ref="AR159:BF160"/>
    <mergeCell ref="AN163:BF164"/>
    <mergeCell ref="BG159:BO164"/>
    <mergeCell ref="AR157:BF158"/>
    <mergeCell ref="Y157:AM158"/>
    <mergeCell ref="AP155:AQ156"/>
    <mergeCell ref="W155:X156"/>
    <mergeCell ref="BC146:BD147"/>
    <mergeCell ref="J165:T171"/>
    <mergeCell ref="AN172:BF173"/>
    <mergeCell ref="AN155:AO156"/>
    <mergeCell ref="AP157:AQ158"/>
    <mergeCell ref="BG165:BO167"/>
    <mergeCell ref="U161:V162"/>
    <mergeCell ref="W161:X162"/>
    <mergeCell ref="AD161:AL162"/>
    <mergeCell ref="AN159:AO160"/>
    <mergeCell ref="AN161:AO162"/>
    <mergeCell ref="Y155:AM156"/>
    <mergeCell ref="Y159:AM160"/>
    <mergeCell ref="W163:X164"/>
    <mergeCell ref="Y163:AM164"/>
    <mergeCell ref="AM161:AM162"/>
    <mergeCell ref="AN165:BF167"/>
    <mergeCell ref="AR161:BF162"/>
    <mergeCell ref="U163:V164"/>
    <mergeCell ref="V150:W152"/>
    <mergeCell ref="M174:N177"/>
    <mergeCell ref="J199:O203"/>
    <mergeCell ref="W265:X266"/>
    <mergeCell ref="U153:AM154"/>
    <mergeCell ref="AF231:AS232"/>
    <mergeCell ref="AP261:AQ262"/>
    <mergeCell ref="AN272:BF273"/>
    <mergeCell ref="AN263:AO264"/>
    <mergeCell ref="AP263:AQ264"/>
    <mergeCell ref="U165:AM167"/>
    <mergeCell ref="U172:W173"/>
    <mergeCell ref="X172:AM173"/>
    <mergeCell ref="AR155:BF156"/>
    <mergeCell ref="V199:AA203"/>
    <mergeCell ref="U181:W182"/>
    <mergeCell ref="X181:AM182"/>
    <mergeCell ref="U157:V158"/>
    <mergeCell ref="W157:X158"/>
    <mergeCell ref="AN189:BA191"/>
    <mergeCell ref="J178:T182"/>
    <mergeCell ref="J183:K184"/>
    <mergeCell ref="AR261:BF262"/>
    <mergeCell ref="BA287:BX288"/>
    <mergeCell ref="BW283:BX284"/>
    <mergeCell ref="BT283:BT284"/>
    <mergeCell ref="BU283:BV284"/>
    <mergeCell ref="BU285:BV286"/>
    <mergeCell ref="BP285:BQ286"/>
    <mergeCell ref="BG285:BO286"/>
    <mergeCell ref="AW287:AZ288"/>
    <mergeCell ref="AE252:AF254"/>
    <mergeCell ref="AG252:AQ254"/>
    <mergeCell ref="BW285:BX286"/>
    <mergeCell ref="AN259:AO260"/>
    <mergeCell ref="BL259:BX260"/>
    <mergeCell ref="BP278:BQ279"/>
    <mergeCell ref="BR278:BS279"/>
    <mergeCell ref="BP267:BX269"/>
    <mergeCell ref="BW270:BX271"/>
    <mergeCell ref="BV261:BX266"/>
    <mergeCell ref="BG280:BO282"/>
    <mergeCell ref="BP280:BX282"/>
    <mergeCell ref="U280:AM282"/>
    <mergeCell ref="AN274:BF275"/>
    <mergeCell ref="BG267:BO269"/>
    <mergeCell ref="W263:X264"/>
    <mergeCell ref="J285:K286"/>
    <mergeCell ref="L285:R286"/>
    <mergeCell ref="S285:T286"/>
    <mergeCell ref="U283:W284"/>
    <mergeCell ref="X283:AM284"/>
    <mergeCell ref="AD252:AD254"/>
    <mergeCell ref="AN267:BF269"/>
    <mergeCell ref="X285:AM286"/>
    <mergeCell ref="AN261:AO262"/>
    <mergeCell ref="J280:T284"/>
    <mergeCell ref="W257:X258"/>
    <mergeCell ref="U259:V260"/>
    <mergeCell ref="U267:AM269"/>
    <mergeCell ref="Y252:Z254"/>
    <mergeCell ref="AA252:AC254"/>
    <mergeCell ref="X276:AM277"/>
    <mergeCell ref="U263:V264"/>
    <mergeCell ref="AN276:BF277"/>
    <mergeCell ref="U272:W273"/>
    <mergeCell ref="K276:L279"/>
    <mergeCell ref="U270:W271"/>
    <mergeCell ref="X270:AM271"/>
    <mergeCell ref="J267:T273"/>
    <mergeCell ref="X272:AM273"/>
    <mergeCell ref="BI259:BK260"/>
    <mergeCell ref="AP257:AQ258"/>
    <mergeCell ref="BG255:BX256"/>
    <mergeCell ref="AR259:BF260"/>
    <mergeCell ref="BW274:BX275"/>
    <mergeCell ref="BJ248:BK249"/>
    <mergeCell ref="BL248:BX249"/>
    <mergeCell ref="BD252:BX254"/>
    <mergeCell ref="BL257:BX258"/>
    <mergeCell ref="Z250:BX251"/>
    <mergeCell ref="BG259:BH260"/>
    <mergeCell ref="AJ248:AK249"/>
    <mergeCell ref="X274:AM275"/>
    <mergeCell ref="Y263:AC264"/>
    <mergeCell ref="AD263:AL264"/>
    <mergeCell ref="W261:X262"/>
    <mergeCell ref="Y261:AM262"/>
    <mergeCell ref="AP259:AQ260"/>
    <mergeCell ref="Y259:AM260"/>
    <mergeCell ref="BR270:BS271"/>
    <mergeCell ref="BR274:BS275"/>
    <mergeCell ref="BG274:BO275"/>
    <mergeCell ref="BP274:BQ275"/>
    <mergeCell ref="BW272:BX273"/>
    <mergeCell ref="BB291:BX293"/>
    <mergeCell ref="BG270:BO271"/>
    <mergeCell ref="BW276:BX277"/>
    <mergeCell ref="BU278:BV279"/>
    <mergeCell ref="BP276:BQ277"/>
    <mergeCell ref="AN278:BF279"/>
    <mergeCell ref="AW289:AZ290"/>
    <mergeCell ref="AN285:BF286"/>
    <mergeCell ref="BP270:BQ271"/>
    <mergeCell ref="BT274:BT275"/>
    <mergeCell ref="AN283:BF284"/>
    <mergeCell ref="BR276:BS277"/>
    <mergeCell ref="BT276:BT277"/>
    <mergeCell ref="BU270:BV271"/>
    <mergeCell ref="BG276:BO277"/>
    <mergeCell ref="AN280:BF282"/>
    <mergeCell ref="BG278:BO279"/>
    <mergeCell ref="AN270:BF271"/>
    <mergeCell ref="BU274:BV275"/>
    <mergeCell ref="BT285:BT286"/>
    <mergeCell ref="BT270:BT271"/>
    <mergeCell ref="BP272:BQ273"/>
    <mergeCell ref="BR272:BS273"/>
    <mergeCell ref="BT272:BT273"/>
    <mergeCell ref="AK118:AM119"/>
    <mergeCell ref="AC131:AF132"/>
    <mergeCell ref="AK131:AU132"/>
    <mergeCell ref="BB127:BE128"/>
    <mergeCell ref="BF127:BG128"/>
    <mergeCell ref="BH127:BT128"/>
    <mergeCell ref="AF125:BX126"/>
    <mergeCell ref="BP131:BX132"/>
    <mergeCell ref="AG131:AH132"/>
    <mergeCell ref="AV131:AW132"/>
    <mergeCell ref="AX127:BA128"/>
    <mergeCell ref="AF127:AS128"/>
    <mergeCell ref="Z129:AC130"/>
    <mergeCell ref="AT127:AW128"/>
    <mergeCell ref="BD131:BE132"/>
    <mergeCell ref="AV133:AY134"/>
    <mergeCell ref="AN133:AU134"/>
    <mergeCell ref="BH131:BK132"/>
    <mergeCell ref="AD150:AD152"/>
    <mergeCell ref="BD150:BX152"/>
    <mergeCell ref="AE150:AF152"/>
    <mergeCell ref="AG150:AQ152"/>
    <mergeCell ref="BD141:BX142"/>
    <mergeCell ref="AL133:AM134"/>
    <mergeCell ref="BB133:BL134"/>
    <mergeCell ref="AZ133:BA134"/>
    <mergeCell ref="X176:AM177"/>
    <mergeCell ref="AF129:AS130"/>
    <mergeCell ref="Y150:Z152"/>
    <mergeCell ref="AN153:BF154"/>
    <mergeCell ref="BF131:BG132"/>
    <mergeCell ref="AV44:AW45"/>
    <mergeCell ref="AZ44:BB45"/>
    <mergeCell ref="BE44:BF45"/>
    <mergeCell ref="BG44:BI45"/>
    <mergeCell ref="J44:Z45"/>
    <mergeCell ref="O72:O75"/>
    <mergeCell ref="V48:W50"/>
    <mergeCell ref="AQ146:AR147"/>
    <mergeCell ref="AN81:BF82"/>
    <mergeCell ref="AB97:AG101"/>
    <mergeCell ref="AJ98:AL99"/>
    <mergeCell ref="J146:Z147"/>
    <mergeCell ref="AA146:AB147"/>
    <mergeCell ref="Y53:AM54"/>
    <mergeCell ref="AT129:AW130"/>
    <mergeCell ref="AR141:BC142"/>
    <mergeCell ref="AP159:AQ160"/>
    <mergeCell ref="AN157:AO158"/>
    <mergeCell ref="Z141:AQ142"/>
    <mergeCell ref="Z37:AE38"/>
    <mergeCell ref="AF33:BX34"/>
    <mergeCell ref="AL31:AM32"/>
    <mergeCell ref="Z33:AE34"/>
    <mergeCell ref="AF35:BX36"/>
    <mergeCell ref="BV37:BX38"/>
    <mergeCell ref="AZ31:BA32"/>
    <mergeCell ref="BW170:BX171"/>
    <mergeCell ref="BP170:BQ171"/>
    <mergeCell ref="BM133:BX134"/>
    <mergeCell ref="BJ44:BK45"/>
    <mergeCell ref="BL44:BX45"/>
    <mergeCell ref="BV139:BX140"/>
    <mergeCell ref="AO146:AP147"/>
    <mergeCell ref="AC146:AD147"/>
    <mergeCell ref="AE146:AG147"/>
    <mergeCell ref="AH146:AI147"/>
    <mergeCell ref="Z137:AE138"/>
    <mergeCell ref="AF139:BU140"/>
    <mergeCell ref="AF135:BX136"/>
    <mergeCell ref="AI131:AJ132"/>
    <mergeCell ref="AX131:AY132"/>
    <mergeCell ref="BN131:BO132"/>
    <mergeCell ref="BL131:BM132"/>
    <mergeCell ref="D2:F3"/>
    <mergeCell ref="D4:F7"/>
    <mergeCell ref="J21:BX22"/>
    <mergeCell ref="J23:R30"/>
    <mergeCell ref="S23:Y24"/>
    <mergeCell ref="BW14:BX15"/>
    <mergeCell ref="AT25:AW26"/>
    <mergeCell ref="BH25:BT26"/>
    <mergeCell ref="BU25:BX26"/>
    <mergeCell ref="AT27:AW28"/>
    <mergeCell ref="BF25:BG26"/>
    <mergeCell ref="BB25:BE26"/>
    <mergeCell ref="AX25:BA26"/>
    <mergeCell ref="AI29:AJ30"/>
    <mergeCell ref="AK29:AU30"/>
    <mergeCell ref="S29:Y30"/>
    <mergeCell ref="BF29:BG30"/>
    <mergeCell ref="AC29:AF30"/>
    <mergeCell ref="AG29:AH30"/>
    <mergeCell ref="BL29:BM30"/>
    <mergeCell ref="BN29:BO30"/>
    <mergeCell ref="AZ29:BC30"/>
    <mergeCell ref="S25:Y28"/>
    <mergeCell ref="AV29:AW30"/>
    <mergeCell ref="J97:O101"/>
    <mergeCell ref="J33:Y38"/>
    <mergeCell ref="J31:Y32"/>
    <mergeCell ref="J95:O96"/>
    <mergeCell ref="AJ93:AM95"/>
    <mergeCell ref="AO98:AP99"/>
    <mergeCell ref="BF96:BK97"/>
    <mergeCell ref="AN93:AQ95"/>
    <mergeCell ref="AR93:AU95"/>
    <mergeCell ref="BA85:BX86"/>
    <mergeCell ref="BA83:BX84"/>
    <mergeCell ref="BU81:BV82"/>
    <mergeCell ref="P97:U101"/>
    <mergeCell ref="BP81:BQ82"/>
    <mergeCell ref="AQ98:AR99"/>
    <mergeCell ref="AY100:BE101"/>
    <mergeCell ref="AV31:AY32"/>
    <mergeCell ref="AN31:AU32"/>
    <mergeCell ref="Z39:AQ40"/>
    <mergeCell ref="J41:BX43"/>
    <mergeCell ref="Z35:AE36"/>
    <mergeCell ref="AF37:BU38"/>
    <mergeCell ref="Z31:AK32"/>
    <mergeCell ref="AR39:BC40"/>
    <mergeCell ref="AM100:AN101"/>
    <mergeCell ref="W53:X54"/>
    <mergeCell ref="AD87:AM89"/>
    <mergeCell ref="AZ131:BC132"/>
    <mergeCell ref="AA44:AB45"/>
    <mergeCell ref="AO44:AP45"/>
    <mergeCell ref="AP118:BV119"/>
    <mergeCell ref="AA23:AE24"/>
    <mergeCell ref="AF23:BX24"/>
    <mergeCell ref="Z27:AC28"/>
    <mergeCell ref="AD27:AE28"/>
    <mergeCell ref="AF27:AS28"/>
    <mergeCell ref="BA27:BX28"/>
    <mergeCell ref="AX29:AY30"/>
    <mergeCell ref="BP29:BX30"/>
    <mergeCell ref="BD29:BE30"/>
    <mergeCell ref="Z29:Z30"/>
    <mergeCell ref="AA29:AB30"/>
    <mergeCell ref="AY27:AZ28"/>
    <mergeCell ref="BH29:BK30"/>
    <mergeCell ref="BB31:BL32"/>
    <mergeCell ref="BM31:BX32"/>
    <mergeCell ref="BD39:BX40"/>
    <mergeCell ref="J39:Y40"/>
    <mergeCell ref="S81:T82"/>
    <mergeCell ref="U83:AC86"/>
    <mergeCell ref="AY98:BE99"/>
    <mergeCell ref="BF98:BK99"/>
    <mergeCell ref="AW85:AZ86"/>
    <mergeCell ref="AY96:BE97"/>
    <mergeCell ref="AS100:AT101"/>
    <mergeCell ref="AO100:AP101"/>
    <mergeCell ref="U91:BX92"/>
    <mergeCell ref="AW100:AX101"/>
    <mergeCell ref="AN83:AV86"/>
    <mergeCell ref="AS96:AT97"/>
    <mergeCell ref="AU96:AV97"/>
    <mergeCell ref="AU98:AV99"/>
    <mergeCell ref="J93:AG94"/>
    <mergeCell ref="AW96:AX97"/>
    <mergeCell ref="AM96:AN97"/>
    <mergeCell ref="V97:AA101"/>
    <mergeCell ref="AU100:AV101"/>
    <mergeCell ref="P95:U96"/>
    <mergeCell ref="AO96:AP97"/>
    <mergeCell ref="AJ100:AL101"/>
    <mergeCell ref="AW98:AX99"/>
    <mergeCell ref="AS98:AT99"/>
    <mergeCell ref="P174:Q177"/>
    <mergeCell ref="AN181:BF182"/>
    <mergeCell ref="R174:S177"/>
    <mergeCell ref="BG174:BO175"/>
    <mergeCell ref="BU174:BV175"/>
    <mergeCell ref="BJ6:BX7"/>
    <mergeCell ref="AR59:AV60"/>
    <mergeCell ref="Z25:AC26"/>
    <mergeCell ref="AD25:AE26"/>
    <mergeCell ref="AF25:AS26"/>
    <mergeCell ref="BR176:BS177"/>
    <mergeCell ref="BW174:BX175"/>
    <mergeCell ref="BP176:BQ177"/>
    <mergeCell ref="AN176:BF177"/>
    <mergeCell ref="BG181:BO182"/>
    <mergeCell ref="U176:W177"/>
    <mergeCell ref="BG153:BX154"/>
    <mergeCell ref="U148:U149"/>
    <mergeCell ref="V148:Y149"/>
    <mergeCell ref="Z148:BX149"/>
    <mergeCell ref="AA150:AC152"/>
    <mergeCell ref="AA131:AB132"/>
    <mergeCell ref="BW81:BX82"/>
    <mergeCell ref="K110:AB111"/>
    <mergeCell ref="L183:R184"/>
    <mergeCell ref="P197:U198"/>
    <mergeCell ref="V197:AA198"/>
    <mergeCell ref="J192:T194"/>
    <mergeCell ref="BB189:BX191"/>
    <mergeCell ref="Z189:AA191"/>
    <mergeCell ref="AW187:AZ188"/>
    <mergeCell ref="AB189:AC191"/>
    <mergeCell ref="W189:X191"/>
    <mergeCell ref="Y189:Y191"/>
    <mergeCell ref="J185:T191"/>
    <mergeCell ref="AD189:AM191"/>
    <mergeCell ref="U192:BX192"/>
    <mergeCell ref="AD185:AM188"/>
    <mergeCell ref="BA187:BX188"/>
    <mergeCell ref="AN185:AV188"/>
    <mergeCell ref="X183:AM184"/>
    <mergeCell ref="BG183:BO184"/>
    <mergeCell ref="AN183:BF184"/>
    <mergeCell ref="U185:AC188"/>
    <mergeCell ref="U189:V191"/>
    <mergeCell ref="AW185:AZ186"/>
    <mergeCell ref="BW183:BX184"/>
    <mergeCell ref="AE215:AI216"/>
    <mergeCell ref="BN233:BO234"/>
    <mergeCell ref="BL233:BM234"/>
    <mergeCell ref="AT229:AW230"/>
    <mergeCell ref="AV233:AW234"/>
    <mergeCell ref="AF229:AS230"/>
    <mergeCell ref="Z231:AC232"/>
    <mergeCell ref="AD231:AE232"/>
    <mergeCell ref="AA227:AE228"/>
    <mergeCell ref="AF227:BX228"/>
    <mergeCell ref="BH229:BT230"/>
    <mergeCell ref="BU229:BX230"/>
    <mergeCell ref="AY231:AZ232"/>
    <mergeCell ref="BA231:BX232"/>
    <mergeCell ref="BP233:BX234"/>
    <mergeCell ref="AK215:AM216"/>
    <mergeCell ref="AX229:BA230"/>
    <mergeCell ref="Z229:AC230"/>
    <mergeCell ref="AD229:AE230"/>
    <mergeCell ref="BW218:BX219"/>
    <mergeCell ref="BB229:BE230"/>
    <mergeCell ref="BF229:BG230"/>
    <mergeCell ref="AT231:AW232"/>
    <mergeCell ref="AX233:AY234"/>
    <mergeCell ref="J237:Y242"/>
    <mergeCell ref="AF237:BX238"/>
    <mergeCell ref="Z239:AE240"/>
    <mergeCell ref="BB235:BL236"/>
    <mergeCell ref="Z237:AE238"/>
    <mergeCell ref="Z235:AK236"/>
    <mergeCell ref="AF239:BX240"/>
    <mergeCell ref="BV241:BX242"/>
    <mergeCell ref="BG248:BI249"/>
    <mergeCell ref="BD243:BX244"/>
    <mergeCell ref="AF241:BU242"/>
    <mergeCell ref="AZ235:BA236"/>
    <mergeCell ref="AL235:AM236"/>
    <mergeCell ref="J252:T254"/>
    <mergeCell ref="AO248:AP249"/>
    <mergeCell ref="V252:W254"/>
    <mergeCell ref="AR252:BC253"/>
    <mergeCell ref="AR254:BC254"/>
    <mergeCell ref="J245:BX247"/>
    <mergeCell ref="J250:T251"/>
    <mergeCell ref="J248:Z249"/>
    <mergeCell ref="BC248:BD249"/>
    <mergeCell ref="AQ248:AR249"/>
    <mergeCell ref="U250:U251"/>
    <mergeCell ref="AL248:AN249"/>
    <mergeCell ref="AK116:AM117"/>
    <mergeCell ref="AP116:BV117"/>
    <mergeCell ref="BB87:BX89"/>
    <mergeCell ref="J120:BX122"/>
    <mergeCell ref="Z87:AA89"/>
    <mergeCell ref="BD48:BX50"/>
    <mergeCell ref="BG53:BH54"/>
    <mergeCell ref="BW72:BX73"/>
    <mergeCell ref="BR72:BS73"/>
    <mergeCell ref="BP79:BQ80"/>
    <mergeCell ref="BW79:BX80"/>
    <mergeCell ref="BU79:BV80"/>
    <mergeCell ref="BR79:BS80"/>
    <mergeCell ref="BP74:BQ75"/>
    <mergeCell ref="BP76:BX78"/>
    <mergeCell ref="BP72:BQ73"/>
    <mergeCell ref="BT72:BT73"/>
    <mergeCell ref="BR74:BS75"/>
    <mergeCell ref="BT74:BT75"/>
    <mergeCell ref="BG72:BO73"/>
    <mergeCell ref="BW74:BX75"/>
    <mergeCell ref="BG76:BO78"/>
    <mergeCell ref="AE113:AI114"/>
    <mergeCell ref="AQ96:AR97"/>
    <mergeCell ref="BV57:BX62"/>
    <mergeCell ref="BT70:BT71"/>
    <mergeCell ref="BP66:BQ67"/>
    <mergeCell ref="BI53:BK54"/>
    <mergeCell ref="U51:AM52"/>
    <mergeCell ref="W61:X62"/>
    <mergeCell ref="AN63:BF65"/>
    <mergeCell ref="BG70:BO71"/>
    <mergeCell ref="U55:V56"/>
    <mergeCell ref="AD59:AL60"/>
    <mergeCell ref="U68:W69"/>
    <mergeCell ref="X68:AM69"/>
    <mergeCell ref="BG66:BO67"/>
    <mergeCell ref="Y55:AM56"/>
    <mergeCell ref="AN68:BF69"/>
    <mergeCell ref="BP63:BX65"/>
    <mergeCell ref="BW68:BX69"/>
    <mergeCell ref="BU70:BV71"/>
    <mergeCell ref="BG68:BO69"/>
    <mergeCell ref="BP68:BQ69"/>
    <mergeCell ref="AP57:AQ58"/>
    <mergeCell ref="AP59:AQ60"/>
    <mergeCell ref="BU68:BV69"/>
    <mergeCell ref="BP70:BQ71"/>
    <mergeCell ref="X66:AM67"/>
    <mergeCell ref="BR70:BS71"/>
    <mergeCell ref="W59:X60"/>
    <mergeCell ref="J46:T47"/>
    <mergeCell ref="AN55:AO56"/>
    <mergeCell ref="V46:Y47"/>
    <mergeCell ref="J48:T50"/>
    <mergeCell ref="AH44:AI45"/>
    <mergeCell ref="AJ44:AK45"/>
    <mergeCell ref="AA48:AC50"/>
    <mergeCell ref="AD48:AD50"/>
    <mergeCell ref="AG48:AQ50"/>
    <mergeCell ref="AL44:AN45"/>
    <mergeCell ref="Z46:BX47"/>
    <mergeCell ref="BC44:BD45"/>
    <mergeCell ref="AS44:AU45"/>
    <mergeCell ref="U46:U47"/>
    <mergeCell ref="Y48:Z50"/>
    <mergeCell ref="BG51:BX52"/>
    <mergeCell ref="AE44:AG45"/>
    <mergeCell ref="AQ44:AR45"/>
    <mergeCell ref="AC44:AD45"/>
    <mergeCell ref="AN53:AO54"/>
    <mergeCell ref="BG55:BH56"/>
    <mergeCell ref="AR57:BF58"/>
    <mergeCell ref="BU72:BV73"/>
    <mergeCell ref="BU74:BV75"/>
    <mergeCell ref="BG74:BO75"/>
    <mergeCell ref="BT79:BT80"/>
    <mergeCell ref="V95:AA96"/>
    <mergeCell ref="J83:T89"/>
    <mergeCell ref="AB95:AG96"/>
    <mergeCell ref="AK113:AM114"/>
    <mergeCell ref="J106:BM107"/>
    <mergeCell ref="U87:V89"/>
    <mergeCell ref="W87:X89"/>
    <mergeCell ref="X81:AM82"/>
    <mergeCell ref="AQ100:AR101"/>
    <mergeCell ref="BF100:BK101"/>
    <mergeCell ref="AN87:BA89"/>
    <mergeCell ref="U74:W75"/>
    <mergeCell ref="P72:Q75"/>
    <mergeCell ref="AV93:AY95"/>
    <mergeCell ref="AB87:AC89"/>
    <mergeCell ref="Y87:Y89"/>
    <mergeCell ref="AZ93:BK94"/>
    <mergeCell ref="L81:R82"/>
    <mergeCell ref="M72:N75"/>
    <mergeCell ref="K72:L75"/>
    <mergeCell ref="BE3:BH3"/>
    <mergeCell ref="BB3:BD3"/>
    <mergeCell ref="AK11:AM12"/>
    <mergeCell ref="AN74:BF75"/>
    <mergeCell ref="AR55:BF56"/>
    <mergeCell ref="AP55:AQ56"/>
    <mergeCell ref="AK14:AM15"/>
    <mergeCell ref="AV3:BA3"/>
    <mergeCell ref="AM3:AU3"/>
    <mergeCell ref="AI3:AL3"/>
    <mergeCell ref="X72:AM73"/>
    <mergeCell ref="BF59:BF60"/>
    <mergeCell ref="U63:AM65"/>
    <mergeCell ref="Y61:AM62"/>
    <mergeCell ref="AN61:BF62"/>
    <mergeCell ref="AN66:BF67"/>
    <mergeCell ref="U61:V62"/>
    <mergeCell ref="AN51:BF52"/>
    <mergeCell ref="AR53:BF54"/>
    <mergeCell ref="AP53:AQ54"/>
    <mergeCell ref="AX44:AY45"/>
    <mergeCell ref="AN57:AO58"/>
    <mergeCell ref="AE48:AF50"/>
    <mergeCell ref="BG57:BO62"/>
    <mergeCell ref="BN4:BX5"/>
    <mergeCell ref="J4:BM5"/>
    <mergeCell ref="BO3:BR3"/>
    <mergeCell ref="AV146:AW147"/>
    <mergeCell ref="K8:AB9"/>
    <mergeCell ref="AE11:AI12"/>
    <mergeCell ref="W57:X58"/>
    <mergeCell ref="AM59:AM60"/>
    <mergeCell ref="AK16:AM17"/>
    <mergeCell ref="J18:BX20"/>
    <mergeCell ref="AP11:BV13"/>
    <mergeCell ref="AM98:AN99"/>
    <mergeCell ref="AJ96:AL97"/>
    <mergeCell ref="J90:T92"/>
    <mergeCell ref="X79:AM80"/>
    <mergeCell ref="U81:W82"/>
    <mergeCell ref="BG79:BO80"/>
    <mergeCell ref="U76:AM78"/>
    <mergeCell ref="BR81:BS82"/>
    <mergeCell ref="AN79:BF80"/>
    <mergeCell ref="J51:T62"/>
    <mergeCell ref="J81:K82"/>
    <mergeCell ref="J76:T80"/>
    <mergeCell ref="BR172:BS173"/>
    <mergeCell ref="BG168:BO169"/>
    <mergeCell ref="BP168:BQ169"/>
    <mergeCell ref="BR168:BS169"/>
    <mergeCell ref="AP14:BV15"/>
    <mergeCell ref="AP16:BV17"/>
    <mergeCell ref="U90:BX90"/>
    <mergeCell ref="AW83:AZ84"/>
    <mergeCell ref="U72:W73"/>
    <mergeCell ref="U79:W80"/>
    <mergeCell ref="X74:AM75"/>
    <mergeCell ref="Y57:AM58"/>
    <mergeCell ref="AN76:BF78"/>
    <mergeCell ref="AN72:BF73"/>
    <mergeCell ref="S125:Y126"/>
    <mergeCell ref="AA125:AE126"/>
    <mergeCell ref="U57:V58"/>
    <mergeCell ref="U53:V54"/>
    <mergeCell ref="Z133:AK134"/>
    <mergeCell ref="AD83:AM86"/>
    <mergeCell ref="AD129:AE130"/>
    <mergeCell ref="BW66:BX67"/>
    <mergeCell ref="J135:Y140"/>
    <mergeCell ref="Z135:AE136"/>
    <mergeCell ref="S131:Y132"/>
    <mergeCell ref="Y161:AC162"/>
    <mergeCell ref="J150:T152"/>
    <mergeCell ref="W159:X160"/>
    <mergeCell ref="J125:R132"/>
    <mergeCell ref="S127:Y130"/>
    <mergeCell ref="J133:Y134"/>
    <mergeCell ref="Z127:AC128"/>
    <mergeCell ref="Z131:Z132"/>
    <mergeCell ref="U159:V160"/>
    <mergeCell ref="J141:Y142"/>
    <mergeCell ref="AD127:AE128"/>
    <mergeCell ref="AM263:AM264"/>
    <mergeCell ref="BW181:BX182"/>
    <mergeCell ref="BU176:BV177"/>
    <mergeCell ref="J208:BM209"/>
    <mergeCell ref="S183:T184"/>
    <mergeCell ref="S229:Y232"/>
    <mergeCell ref="AG233:AH234"/>
    <mergeCell ref="AI233:AJ234"/>
    <mergeCell ref="AK233:AU234"/>
    <mergeCell ref="AA233:AB234"/>
    <mergeCell ref="BD233:BE234"/>
    <mergeCell ref="AK218:AM219"/>
    <mergeCell ref="S227:Y228"/>
    <mergeCell ref="S233:Y234"/>
    <mergeCell ref="AP218:BV219"/>
    <mergeCell ref="J225:BX226"/>
    <mergeCell ref="BP172:BQ173"/>
    <mergeCell ref="BP183:BQ184"/>
    <mergeCell ref="BT183:BT184"/>
    <mergeCell ref="BU183:BV184"/>
    <mergeCell ref="BW172:BX173"/>
    <mergeCell ref="BU181:BV182"/>
    <mergeCell ref="BH233:BK234"/>
    <mergeCell ref="BW176:BX177"/>
    <mergeCell ref="BE248:BF249"/>
    <mergeCell ref="BG257:BH258"/>
    <mergeCell ref="U255:AM256"/>
    <mergeCell ref="AE248:AG249"/>
    <mergeCell ref="AH248:AI249"/>
    <mergeCell ref="V250:Y251"/>
    <mergeCell ref="AX248:AY249"/>
    <mergeCell ref="AN257:AO258"/>
    <mergeCell ref="BI257:BK258"/>
    <mergeCell ref="AV235:AY236"/>
    <mergeCell ref="AN235:AU236"/>
    <mergeCell ref="AC248:AD249"/>
    <mergeCell ref="AR243:BC244"/>
    <mergeCell ref="AV248:AW249"/>
    <mergeCell ref="AS248:AU249"/>
    <mergeCell ref="AN255:BF256"/>
    <mergeCell ref="J243:Y244"/>
    <mergeCell ref="Z243:AQ244"/>
    <mergeCell ref="AA248:AB249"/>
    <mergeCell ref="Y257:AM258"/>
    <mergeCell ref="AZ248:BB249"/>
    <mergeCell ref="AR257:BF258"/>
    <mergeCell ref="J235:Y236"/>
  </mergeCells>
  <phoneticPr fontId="1"/>
  <pageMargins left="0.39370078740157483" right="0.19685039370078741" top="0.39370078740157483" bottom="0.39370078740157483" header="0.31496062992125984" footer="0.31496062992125984"/>
  <pageSetup paperSize="13" orientation="portrait" horizontalDpi="300" verticalDpi="300" r:id="rId1"/>
  <rowBreaks count="1" manualBreakCount="1">
    <brk id="20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4E017-79A8-45EB-9827-C2E7F39E2937}">
  <sheetPr>
    <tabColor rgb="FF33CCFF"/>
  </sheetPr>
  <dimension ref="A1:AC50"/>
  <sheetViews>
    <sheetView topLeftCell="A2" zoomScaleNormal="100" zoomScaleSheetLayoutView="100" workbookViewId="0">
      <selection activeCell="AA18" sqref="AA18"/>
    </sheetView>
  </sheetViews>
  <sheetFormatPr defaultColWidth="0" defaultRowHeight="12.75" zeroHeight="1" outlineLevelRow="1" x14ac:dyDescent="0.15"/>
  <cols>
    <col min="1" max="1" width="3.375" style="380" customWidth="1"/>
    <col min="2" max="2" width="1.25" style="373" customWidth="1"/>
    <col min="3" max="24" width="3.375" style="373" customWidth="1"/>
    <col min="25" max="25" width="1.25" style="373" customWidth="1"/>
    <col min="26" max="26" width="3.375" style="380" customWidth="1"/>
    <col min="27" max="27" width="8.25" style="380" bestFit="1" customWidth="1"/>
    <col min="28" max="29" width="3.375" style="380" customWidth="1"/>
    <col min="30" max="16384" width="9" style="373" hidden="1"/>
  </cols>
  <sheetData>
    <row r="1" spans="2:27" hidden="1" outlineLevel="1" x14ac:dyDescent="0.15">
      <c r="B1" s="380"/>
      <c r="C1" s="380"/>
      <c r="D1" s="380"/>
      <c r="E1" s="380">
        <v>2</v>
      </c>
      <c r="F1" s="380" t="s">
        <v>578</v>
      </c>
      <c r="G1" s="380"/>
      <c r="H1" s="380"/>
      <c r="I1" s="380">
        <v>60</v>
      </c>
      <c r="J1" s="380">
        <v>5</v>
      </c>
      <c r="K1" s="380"/>
      <c r="L1" s="380"/>
      <c r="M1" s="380"/>
      <c r="N1" s="380"/>
      <c r="O1" s="380"/>
      <c r="P1" s="380">
        <v>7</v>
      </c>
      <c r="Q1" s="380"/>
      <c r="R1" s="380"/>
      <c r="S1" s="380"/>
      <c r="T1" s="380"/>
      <c r="U1" s="380">
        <v>30</v>
      </c>
      <c r="V1" s="380"/>
      <c r="W1" s="380"/>
      <c r="X1" s="380"/>
      <c r="Y1" s="380"/>
    </row>
    <row r="2" spans="2:27" ht="13.5" collapsed="1" thickBot="1" x14ac:dyDescent="0.2">
      <c r="B2" s="380"/>
      <c r="C2" s="380"/>
      <c r="D2" s="380"/>
      <c r="E2" s="380"/>
      <c r="F2" s="380"/>
      <c r="G2" s="380"/>
      <c r="H2" s="380"/>
      <c r="I2" s="380"/>
      <c r="J2" s="380"/>
      <c r="K2" s="380"/>
      <c r="L2" s="380"/>
      <c r="M2" s="380"/>
      <c r="N2" s="380"/>
      <c r="O2" s="380"/>
      <c r="P2" s="380"/>
      <c r="Q2" s="380"/>
      <c r="R2" s="380"/>
      <c r="S2" s="380"/>
      <c r="T2" s="380"/>
      <c r="U2" s="380"/>
      <c r="V2" s="380"/>
      <c r="W2" s="380"/>
      <c r="X2" s="380"/>
      <c r="Y2" s="380"/>
    </row>
    <row r="3" spans="2:27" ht="7.5" customHeight="1" x14ac:dyDescent="0.15">
      <c r="B3" s="382"/>
      <c r="C3" s="383"/>
      <c r="D3" s="383"/>
      <c r="E3" s="383"/>
      <c r="F3" s="383"/>
      <c r="G3" s="383"/>
      <c r="H3" s="383"/>
      <c r="I3" s="383"/>
      <c r="J3" s="383"/>
      <c r="K3" s="383"/>
      <c r="L3" s="383"/>
      <c r="M3" s="383"/>
      <c r="N3" s="383"/>
      <c r="O3" s="383"/>
      <c r="P3" s="383"/>
      <c r="Q3" s="383"/>
      <c r="R3" s="383"/>
      <c r="S3" s="383"/>
      <c r="T3" s="383"/>
      <c r="U3" s="383"/>
      <c r="V3" s="383"/>
      <c r="W3" s="383"/>
      <c r="X3" s="383"/>
      <c r="Y3" s="384"/>
    </row>
    <row r="4" spans="2:27" x14ac:dyDescent="0.15">
      <c r="B4" s="393"/>
      <c r="C4" s="395"/>
      <c r="D4" s="395"/>
      <c r="E4" s="395"/>
      <c r="F4" s="395"/>
      <c r="G4" s="395"/>
      <c r="H4" s="395"/>
      <c r="I4" s="395"/>
      <c r="J4" s="395"/>
      <c r="K4" s="395"/>
      <c r="L4" s="395"/>
      <c r="M4" s="395"/>
      <c r="N4" s="395"/>
      <c r="O4" s="395"/>
      <c r="P4" s="1186" t="s">
        <v>376</v>
      </c>
      <c r="Q4" s="1186"/>
      <c r="R4" s="379"/>
      <c r="S4" s="396" t="s">
        <v>23</v>
      </c>
      <c r="T4" s="379"/>
      <c r="U4" s="396" t="s">
        <v>553</v>
      </c>
      <c r="V4" s="379"/>
      <c r="W4" s="396" t="s">
        <v>554</v>
      </c>
      <c r="X4" s="395"/>
      <c r="Y4" s="385"/>
    </row>
    <row r="5" spans="2:27" x14ac:dyDescent="0.15">
      <c r="B5" s="393"/>
      <c r="C5" s="395"/>
      <c r="D5" s="395"/>
      <c r="E5" s="395"/>
      <c r="F5" s="395"/>
      <c r="G5" s="395"/>
      <c r="H5" s="395"/>
      <c r="I5" s="395"/>
      <c r="J5" s="395"/>
      <c r="K5" s="395"/>
      <c r="L5" s="395"/>
      <c r="M5" s="395"/>
      <c r="N5" s="395"/>
      <c r="O5" s="395"/>
      <c r="P5" s="395"/>
      <c r="Q5" s="395"/>
      <c r="R5" s="395"/>
      <c r="S5" s="395"/>
      <c r="T5" s="395"/>
      <c r="U5" s="395"/>
      <c r="V5" s="395"/>
      <c r="W5" s="395"/>
      <c r="X5" s="395"/>
      <c r="Y5" s="385"/>
    </row>
    <row r="6" spans="2:27" x14ac:dyDescent="0.15">
      <c r="B6" s="393"/>
      <c r="C6" s="395"/>
      <c r="D6" s="395"/>
      <c r="E6" s="395"/>
      <c r="F6" s="395"/>
      <c r="G6" s="395"/>
      <c r="H6" s="395"/>
      <c r="I6" s="395"/>
      <c r="J6" s="395"/>
      <c r="K6" s="395"/>
      <c r="L6" s="395"/>
      <c r="M6" s="395"/>
      <c r="N6" s="395"/>
      <c r="O6" s="395"/>
      <c r="P6" s="395"/>
      <c r="Q6" s="395"/>
      <c r="R6" s="395"/>
      <c r="S6" s="395"/>
      <c r="T6" s="395"/>
      <c r="U6" s="395"/>
      <c r="V6" s="395"/>
      <c r="W6" s="395"/>
      <c r="X6" s="395"/>
      <c r="Y6" s="385"/>
    </row>
    <row r="7" spans="2:27" ht="18.75" x14ac:dyDescent="0.2">
      <c r="B7" s="393"/>
      <c r="C7" s="1187" t="s">
        <v>555</v>
      </c>
      <c r="D7" s="1187"/>
      <c r="E7" s="1187"/>
      <c r="F7" s="1187"/>
      <c r="G7" s="1187"/>
      <c r="H7" s="1187"/>
      <c r="I7" s="1187"/>
      <c r="J7" s="1187"/>
      <c r="K7" s="1187"/>
      <c r="L7" s="1187"/>
      <c r="M7" s="1187"/>
      <c r="N7" s="1187"/>
      <c r="O7" s="1187"/>
      <c r="P7" s="1187"/>
      <c r="Q7" s="1187"/>
      <c r="R7" s="1187"/>
      <c r="S7" s="1187"/>
      <c r="T7" s="1187"/>
      <c r="U7" s="1187"/>
      <c r="V7" s="1187"/>
      <c r="W7" s="1187"/>
      <c r="X7" s="1187"/>
      <c r="Y7" s="386"/>
    </row>
    <row r="8" spans="2:27" x14ac:dyDescent="0.15">
      <c r="B8" s="393"/>
      <c r="C8" s="395"/>
      <c r="D8" s="395"/>
      <c r="E8" s="395"/>
      <c r="F8" s="395"/>
      <c r="G8" s="395"/>
      <c r="H8" s="395"/>
      <c r="I8" s="395"/>
      <c r="J8" s="395"/>
      <c r="K8" s="395"/>
      <c r="L8" s="395"/>
      <c r="M8" s="395"/>
      <c r="N8" s="395"/>
      <c r="O8" s="395"/>
      <c r="P8" s="395"/>
      <c r="Q8" s="395"/>
      <c r="R8" s="395"/>
      <c r="S8" s="395"/>
      <c r="T8" s="395"/>
      <c r="U8" s="395"/>
      <c r="V8" s="395"/>
      <c r="W8" s="395"/>
      <c r="X8" s="395"/>
      <c r="Y8" s="385"/>
    </row>
    <row r="9" spans="2:27" x14ac:dyDescent="0.15">
      <c r="B9" s="393"/>
      <c r="C9" s="395"/>
      <c r="D9" s="395"/>
      <c r="E9" s="395"/>
      <c r="F9" s="395"/>
      <c r="G9" s="395"/>
      <c r="H9" s="395"/>
      <c r="I9" s="395"/>
      <c r="J9" s="395"/>
      <c r="K9" s="395"/>
      <c r="L9" s="395"/>
      <c r="M9" s="395"/>
      <c r="N9" s="395"/>
      <c r="O9" s="395"/>
      <c r="P9" s="395"/>
      <c r="Q9" s="395"/>
      <c r="R9" s="395"/>
      <c r="S9" s="395"/>
      <c r="T9" s="395"/>
      <c r="U9" s="395"/>
      <c r="V9" s="395"/>
      <c r="W9" s="395"/>
      <c r="X9" s="395"/>
      <c r="Y9" s="385"/>
    </row>
    <row r="10" spans="2:27" x14ac:dyDescent="0.15">
      <c r="B10" s="393"/>
      <c r="C10" s="395"/>
      <c r="D10" s="395" t="s">
        <v>556</v>
      </c>
      <c r="E10" s="395"/>
      <c r="F10" s="395"/>
      <c r="G10" s="395"/>
      <c r="H10" s="395"/>
      <c r="I10" s="395"/>
      <c r="J10" s="395"/>
      <c r="K10" s="1188" t="str">
        <f>IF(指定店情報!$C$4="","",指定店情報!$C$4)</f>
        <v/>
      </c>
      <c r="L10" s="1188"/>
      <c r="M10" s="1188"/>
      <c r="N10" s="1188"/>
      <c r="O10" s="1188"/>
      <c r="P10" s="1188"/>
      <c r="Q10" s="1188"/>
      <c r="R10" s="1188"/>
      <c r="S10" s="1188"/>
      <c r="T10" s="1188"/>
      <c r="U10" s="1188"/>
      <c r="V10" s="1188"/>
      <c r="W10" s="1188"/>
      <c r="X10" s="395"/>
      <c r="Y10" s="385"/>
    </row>
    <row r="11" spans="2:27" x14ac:dyDescent="0.15">
      <c r="B11" s="393"/>
      <c r="C11" s="395"/>
      <c r="D11" s="395"/>
      <c r="E11" s="395"/>
      <c r="F11" s="395"/>
      <c r="G11" s="395"/>
      <c r="H11" s="395"/>
      <c r="I11" s="395"/>
      <c r="J11" s="395"/>
      <c r="K11" s="395"/>
      <c r="L11" s="395"/>
      <c r="M11" s="395"/>
      <c r="N11" s="395"/>
      <c r="O11" s="395"/>
      <c r="P11" s="395"/>
      <c r="Q11" s="395"/>
      <c r="R11" s="395"/>
      <c r="S11" s="395"/>
      <c r="T11" s="395"/>
      <c r="U11" s="395"/>
      <c r="V11" s="395"/>
      <c r="W11" s="395"/>
      <c r="X11" s="395"/>
      <c r="Y11" s="385"/>
    </row>
    <row r="12" spans="2:27" ht="13.5" customHeight="1" x14ac:dyDescent="0.15">
      <c r="B12" s="393"/>
      <c r="C12" s="395"/>
      <c r="D12" s="395" t="s">
        <v>557</v>
      </c>
      <c r="E12" s="395"/>
      <c r="F12" s="395"/>
      <c r="G12" s="395"/>
      <c r="H12" s="395"/>
      <c r="I12" s="395"/>
      <c r="J12" s="1186" t="s">
        <v>376</v>
      </c>
      <c r="K12" s="1186"/>
      <c r="L12" s="379"/>
      <c r="M12" s="396" t="s">
        <v>23</v>
      </c>
      <c r="N12" s="379"/>
      <c r="O12" s="396" t="s">
        <v>553</v>
      </c>
      <c r="P12" s="379"/>
      <c r="Q12" s="396" t="s">
        <v>554</v>
      </c>
      <c r="R12" s="395"/>
      <c r="S12" s="379"/>
      <c r="T12" s="396" t="s">
        <v>558</v>
      </c>
      <c r="U12" s="379"/>
      <c r="V12" s="396" t="s">
        <v>559</v>
      </c>
      <c r="W12" s="395"/>
      <c r="X12" s="395"/>
      <c r="Y12" s="385"/>
    </row>
    <row r="13" spans="2:27" x14ac:dyDescent="0.15">
      <c r="B13" s="393"/>
      <c r="C13" s="395"/>
      <c r="D13" s="395"/>
      <c r="E13" s="395"/>
      <c r="F13" s="395"/>
      <c r="G13" s="395"/>
      <c r="H13" s="395"/>
      <c r="I13" s="395"/>
      <c r="J13" s="395"/>
      <c r="K13" s="395"/>
      <c r="L13" s="395"/>
      <c r="M13" s="395"/>
      <c r="N13" s="395"/>
      <c r="O13" s="395"/>
      <c r="P13" s="395"/>
      <c r="Q13" s="395"/>
      <c r="R13" s="395"/>
      <c r="S13" s="395"/>
      <c r="T13" s="395"/>
      <c r="U13" s="395"/>
      <c r="V13" s="395"/>
      <c r="W13" s="395"/>
      <c r="X13" s="395"/>
      <c r="Y13" s="385"/>
    </row>
    <row r="14" spans="2:27" ht="13.5" thickBot="1" x14ac:dyDescent="0.2">
      <c r="B14" s="393"/>
      <c r="C14" s="395"/>
      <c r="D14" s="395" t="s">
        <v>560</v>
      </c>
      <c r="E14" s="395"/>
      <c r="F14" s="395"/>
      <c r="G14" s="395"/>
      <c r="H14" s="395"/>
      <c r="I14" s="395"/>
      <c r="J14" s="395"/>
      <c r="K14" s="379"/>
      <c r="L14" s="396" t="s">
        <v>561</v>
      </c>
      <c r="M14" s="395"/>
      <c r="N14" s="395"/>
      <c r="O14" s="395"/>
      <c r="P14" s="395"/>
      <c r="Q14" s="395"/>
      <c r="R14" s="395"/>
      <c r="S14" s="395"/>
      <c r="T14" s="395"/>
      <c r="U14" s="395"/>
      <c r="V14" s="395"/>
      <c r="W14" s="395"/>
      <c r="X14" s="395"/>
      <c r="Y14" s="385"/>
    </row>
    <row r="15" spans="2:27" ht="13.5" customHeight="1" x14ac:dyDescent="0.15">
      <c r="B15" s="393"/>
      <c r="C15" s="395"/>
      <c r="D15" s="395"/>
      <c r="E15" s="395"/>
      <c r="F15" s="395"/>
      <c r="G15" s="395"/>
      <c r="H15" s="395"/>
      <c r="I15" s="395"/>
      <c r="J15" s="395"/>
      <c r="K15" s="395"/>
      <c r="L15" s="395"/>
      <c r="M15" s="395"/>
      <c r="N15" s="395"/>
      <c r="O15" s="395"/>
      <c r="P15" s="395"/>
      <c r="Q15" s="395"/>
      <c r="R15" s="395"/>
      <c r="S15" s="395"/>
      <c r="T15" s="395"/>
      <c r="U15" s="395"/>
      <c r="V15" s="395"/>
      <c r="W15" s="395"/>
      <c r="X15" s="395"/>
      <c r="Y15" s="385"/>
      <c r="AA15" s="1189" t="s">
        <v>567</v>
      </c>
    </row>
    <row r="16" spans="2:27" x14ac:dyDescent="0.15">
      <c r="B16" s="393"/>
      <c r="C16" s="395"/>
      <c r="D16" s="395" t="s">
        <v>562</v>
      </c>
      <c r="E16" s="395"/>
      <c r="F16" s="395"/>
      <c r="G16" s="395"/>
      <c r="H16" s="395"/>
      <c r="I16" s="395"/>
      <c r="J16" s="395"/>
      <c r="K16" s="395"/>
      <c r="L16" s="395"/>
      <c r="M16" s="395"/>
      <c r="N16" s="395"/>
      <c r="O16" s="395"/>
      <c r="P16" s="395"/>
      <c r="Q16" s="395"/>
      <c r="R16" s="395"/>
      <c r="S16" s="395"/>
      <c r="T16" s="395"/>
      <c r="U16" s="395"/>
      <c r="V16" s="395"/>
      <c r="W16" s="395"/>
      <c r="X16" s="395"/>
      <c r="Y16" s="385"/>
      <c r="AA16" s="1190"/>
    </row>
    <row r="17" spans="1:29" ht="24" customHeight="1" thickBot="1" x14ac:dyDescent="0.2">
      <c r="B17" s="393"/>
      <c r="C17" s="395"/>
      <c r="D17" s="397" t="s">
        <v>563</v>
      </c>
      <c r="E17" s="1191" t="s">
        <v>564</v>
      </c>
      <c r="F17" s="1191"/>
      <c r="G17" s="1191"/>
      <c r="H17" s="1191"/>
      <c r="I17" s="1191"/>
      <c r="J17" s="1191" t="s">
        <v>565</v>
      </c>
      <c r="K17" s="1191"/>
      <c r="L17" s="1191"/>
      <c r="M17" s="1191"/>
      <c r="N17" s="1191"/>
      <c r="O17" s="1191"/>
      <c r="P17" s="1191" t="s">
        <v>566</v>
      </c>
      <c r="Q17" s="1191"/>
      <c r="R17" s="1191"/>
      <c r="S17" s="1191"/>
      <c r="T17" s="1191"/>
      <c r="U17" s="1191" t="s">
        <v>9</v>
      </c>
      <c r="V17" s="1191"/>
      <c r="W17" s="1191"/>
      <c r="X17" s="1191"/>
      <c r="Y17" s="387"/>
      <c r="AA17" s="1190"/>
    </row>
    <row r="18" spans="1:29" s="374" customFormat="1" ht="24" customHeight="1" thickBot="1" x14ac:dyDescent="0.2">
      <c r="A18" s="381"/>
      <c r="B18" s="394"/>
      <c r="C18" s="398"/>
      <c r="D18" s="399">
        <v>1</v>
      </c>
      <c r="E18" s="1184" t="str">
        <f>IF(AA18=0,"",HLOOKUP(AA18,申請情報!$H$5:$GY$115,$E$1))&amp;IF(AA18=0,"",$F$1)&amp;IF(AA18=0,"",HLOOKUP(AA18,申請情報!$H$5:$GY$115,$I$1))&amp;IF(AA18=0,"","号")</f>
        <v/>
      </c>
      <c r="F18" s="1184"/>
      <c r="G18" s="1184"/>
      <c r="H18" s="1184"/>
      <c r="I18" s="1184"/>
      <c r="J18" s="1185" t="str">
        <f>IF(AA18=0,"",HLOOKUP(AA18,申請情報!$H$5:$GY$115,$J$1))</f>
        <v/>
      </c>
      <c r="K18" s="1185"/>
      <c r="L18" s="1185"/>
      <c r="M18" s="1185"/>
      <c r="N18" s="1185"/>
      <c r="O18" s="1185"/>
      <c r="P18" s="1185" t="str">
        <f>IF(AA18=0,"",HLOOKUP(AA18,申請情報!$H$5:$GY$115,$P$1))</f>
        <v/>
      </c>
      <c r="Q18" s="1185"/>
      <c r="R18" s="1185"/>
      <c r="S18" s="1185"/>
      <c r="T18" s="1185"/>
      <c r="U18" s="1185" t="str">
        <f>IF(AA18=0,"",HLOOKUP(AA18,申請情報!$H$5:$GY$115,$U$1))</f>
        <v/>
      </c>
      <c r="V18" s="1185"/>
      <c r="W18" s="1185"/>
      <c r="X18" s="1185"/>
      <c r="Y18" s="388"/>
      <c r="Z18" s="381"/>
      <c r="AA18" s="400"/>
      <c r="AB18" s="381"/>
      <c r="AC18" s="381"/>
    </row>
    <row r="19" spans="1:29" s="374" customFormat="1" ht="24" customHeight="1" thickBot="1" x14ac:dyDescent="0.2">
      <c r="A19" s="381"/>
      <c r="B19" s="394"/>
      <c r="C19" s="398"/>
      <c r="D19" s="399" t="str">
        <f>IF(AA19=0,"",ROW()-17)</f>
        <v/>
      </c>
      <c r="E19" s="1184" t="str">
        <f>IF(AA19=0,"",HLOOKUP(AA19,申請情報!$H$5:$GY$115,$E$1))&amp;IF(AA19=0,"",$F$1)&amp;IF(AA19=0,"",HLOOKUP(AA19,申請情報!$H$5:$GY$115,$I$1))&amp;IF(AA19=0,"","号")</f>
        <v/>
      </c>
      <c r="F19" s="1184"/>
      <c r="G19" s="1184"/>
      <c r="H19" s="1184"/>
      <c r="I19" s="1184"/>
      <c r="J19" s="1185" t="str">
        <f>IF(AA19=0,"",HLOOKUP(AA19,申請情報!$H$5:$GY$115,$J$1))</f>
        <v/>
      </c>
      <c r="K19" s="1185"/>
      <c r="L19" s="1185"/>
      <c r="M19" s="1185"/>
      <c r="N19" s="1185"/>
      <c r="O19" s="1185"/>
      <c r="P19" s="1185" t="str">
        <f>IF(AA19=0,"",HLOOKUP(AA19,申請情報!$H$5:$GY$115,$P$1))</f>
        <v/>
      </c>
      <c r="Q19" s="1185"/>
      <c r="R19" s="1185"/>
      <c r="S19" s="1185"/>
      <c r="T19" s="1185"/>
      <c r="U19" s="1185" t="str">
        <f>IF(AA19=0,"",HLOOKUP(AA19,申請情報!$H$5:$GY$115,$U$1))</f>
        <v/>
      </c>
      <c r="V19" s="1185"/>
      <c r="W19" s="1185"/>
      <c r="X19" s="1185"/>
      <c r="Y19" s="388"/>
      <c r="Z19" s="381"/>
      <c r="AA19" s="400"/>
      <c r="AB19" s="381"/>
      <c r="AC19" s="381"/>
    </row>
    <row r="20" spans="1:29" s="374" customFormat="1" ht="24" customHeight="1" thickBot="1" x14ac:dyDescent="0.2">
      <c r="A20" s="381"/>
      <c r="B20" s="394"/>
      <c r="C20" s="398"/>
      <c r="D20" s="399" t="str">
        <f t="shared" ref="D20:D37" si="0">IF(AA20=0,"",ROW()-17)</f>
        <v/>
      </c>
      <c r="E20" s="1184" t="str">
        <f>IF(AA20=0,"",HLOOKUP(AA20,申請情報!$H$5:$GY$115,$E$1))&amp;IF(AA20=0,"",$F$1)&amp;IF(AA20=0,"",HLOOKUP(AA20,申請情報!$H$5:$GY$115,$I$1))&amp;IF(AA20=0,"","号")</f>
        <v/>
      </c>
      <c r="F20" s="1184"/>
      <c r="G20" s="1184"/>
      <c r="H20" s="1184"/>
      <c r="I20" s="1184"/>
      <c r="J20" s="1185" t="str">
        <f>IF(AA20=0,"",HLOOKUP(AA20,申請情報!$H$5:$GY$115,$J$1))</f>
        <v/>
      </c>
      <c r="K20" s="1185"/>
      <c r="L20" s="1185"/>
      <c r="M20" s="1185"/>
      <c r="N20" s="1185"/>
      <c r="O20" s="1185"/>
      <c r="P20" s="1185" t="str">
        <f>IF(AA20=0,"",HLOOKUP(AA20,申請情報!$H$5:$GY$115,$P$1))</f>
        <v/>
      </c>
      <c r="Q20" s="1185"/>
      <c r="R20" s="1185"/>
      <c r="S20" s="1185"/>
      <c r="T20" s="1185"/>
      <c r="U20" s="1185" t="str">
        <f>IF(AA20=0,"",HLOOKUP(AA20,申請情報!$H$5:$GY$115,$U$1))</f>
        <v/>
      </c>
      <c r="V20" s="1185"/>
      <c r="W20" s="1185"/>
      <c r="X20" s="1185"/>
      <c r="Y20" s="388"/>
      <c r="Z20" s="381"/>
      <c r="AA20" s="400"/>
      <c r="AB20" s="381"/>
      <c r="AC20" s="381"/>
    </row>
    <row r="21" spans="1:29" s="374" customFormat="1" ht="24" customHeight="1" thickBot="1" x14ac:dyDescent="0.2">
      <c r="A21" s="381"/>
      <c r="B21" s="394"/>
      <c r="C21" s="398"/>
      <c r="D21" s="399" t="str">
        <f t="shared" si="0"/>
        <v/>
      </c>
      <c r="E21" s="1184" t="str">
        <f>IF(AA21=0,"",HLOOKUP(AA21,申請情報!$H$5:$GY$115,$E$1))&amp;IF(AA21=0,"",$F$1)&amp;IF(AA21=0,"",HLOOKUP(AA21,申請情報!$H$5:$GY$115,$I$1))&amp;IF(AA21=0,"","号")</f>
        <v/>
      </c>
      <c r="F21" s="1184"/>
      <c r="G21" s="1184"/>
      <c r="H21" s="1184"/>
      <c r="I21" s="1184"/>
      <c r="J21" s="1185" t="str">
        <f>IF(AA21=0,"",HLOOKUP(AA21,申請情報!$H$5:$GY$115,$J$1))</f>
        <v/>
      </c>
      <c r="K21" s="1185"/>
      <c r="L21" s="1185"/>
      <c r="M21" s="1185"/>
      <c r="N21" s="1185"/>
      <c r="O21" s="1185"/>
      <c r="P21" s="1185" t="str">
        <f>IF(AA21=0,"",HLOOKUP(AA21,申請情報!$H$5:$GY$115,$P$1))</f>
        <v/>
      </c>
      <c r="Q21" s="1185"/>
      <c r="R21" s="1185"/>
      <c r="S21" s="1185"/>
      <c r="T21" s="1185"/>
      <c r="U21" s="1185" t="str">
        <f>IF(AA21=0,"",HLOOKUP(AA21,申請情報!$H$5:$GY$115,$U$1))</f>
        <v/>
      </c>
      <c r="V21" s="1185"/>
      <c r="W21" s="1185"/>
      <c r="X21" s="1185"/>
      <c r="Y21" s="388"/>
      <c r="Z21" s="381"/>
      <c r="AA21" s="400"/>
      <c r="AB21" s="381"/>
      <c r="AC21" s="381"/>
    </row>
    <row r="22" spans="1:29" s="374" customFormat="1" ht="24" customHeight="1" thickBot="1" x14ac:dyDescent="0.2">
      <c r="A22" s="381"/>
      <c r="B22" s="394"/>
      <c r="C22" s="398"/>
      <c r="D22" s="399" t="str">
        <f t="shared" si="0"/>
        <v/>
      </c>
      <c r="E22" s="1184" t="str">
        <f>IF(AA22=0,"",HLOOKUP(AA22,申請情報!$H$5:$GY$115,$E$1))&amp;IF(AA22=0,"",$F$1)&amp;IF(AA22=0,"",HLOOKUP(AA22,申請情報!$H$5:$GY$115,$I$1))&amp;IF(AA22=0,"","号")</f>
        <v/>
      </c>
      <c r="F22" s="1184"/>
      <c r="G22" s="1184"/>
      <c r="H22" s="1184"/>
      <c r="I22" s="1184"/>
      <c r="J22" s="1185" t="str">
        <f>IF(AA22=0,"",HLOOKUP(AA22,申請情報!$H$5:$GY$115,$J$1))</f>
        <v/>
      </c>
      <c r="K22" s="1185"/>
      <c r="L22" s="1185"/>
      <c r="M22" s="1185"/>
      <c r="N22" s="1185"/>
      <c r="O22" s="1185"/>
      <c r="P22" s="1185" t="str">
        <f>IF(AA22=0,"",HLOOKUP(AA22,申請情報!$H$5:$GY$115,$P$1))</f>
        <v/>
      </c>
      <c r="Q22" s="1185"/>
      <c r="R22" s="1185"/>
      <c r="S22" s="1185"/>
      <c r="T22" s="1185"/>
      <c r="U22" s="1185" t="str">
        <f>IF(AA22=0,"",HLOOKUP(AA22,申請情報!$H$5:$GY$115,$U$1))</f>
        <v/>
      </c>
      <c r="V22" s="1185"/>
      <c r="W22" s="1185"/>
      <c r="X22" s="1185"/>
      <c r="Y22" s="388"/>
      <c r="Z22" s="381"/>
      <c r="AA22" s="400"/>
      <c r="AB22" s="381"/>
      <c r="AC22" s="381"/>
    </row>
    <row r="23" spans="1:29" s="374" customFormat="1" ht="24" customHeight="1" thickBot="1" x14ac:dyDescent="0.2">
      <c r="A23" s="381"/>
      <c r="B23" s="394"/>
      <c r="C23" s="398"/>
      <c r="D23" s="399" t="str">
        <f t="shared" si="0"/>
        <v/>
      </c>
      <c r="E23" s="1184" t="str">
        <f>IF(AA23=0,"",HLOOKUP(AA23,申請情報!$H$5:$GY$115,$E$1))&amp;IF(AA23=0,"",$F$1)&amp;IF(AA23=0,"",HLOOKUP(AA23,申請情報!$H$5:$GY$115,$I$1))&amp;IF(AA23=0,"","号")</f>
        <v/>
      </c>
      <c r="F23" s="1184"/>
      <c r="G23" s="1184"/>
      <c r="H23" s="1184"/>
      <c r="I23" s="1184"/>
      <c r="J23" s="1185" t="str">
        <f>IF(AA23=0,"",HLOOKUP(AA23,申請情報!$H$5:$GY$115,$J$1))</f>
        <v/>
      </c>
      <c r="K23" s="1185"/>
      <c r="L23" s="1185"/>
      <c r="M23" s="1185"/>
      <c r="N23" s="1185"/>
      <c r="O23" s="1185"/>
      <c r="P23" s="1185" t="str">
        <f>IF(AA23=0,"",HLOOKUP(AA23,申請情報!$H$5:$GY$115,$P$1))</f>
        <v/>
      </c>
      <c r="Q23" s="1185"/>
      <c r="R23" s="1185"/>
      <c r="S23" s="1185"/>
      <c r="T23" s="1185"/>
      <c r="U23" s="1185" t="str">
        <f>IF(AA23=0,"",HLOOKUP(AA23,申請情報!$H$5:$GY$115,$U$1))</f>
        <v/>
      </c>
      <c r="V23" s="1185"/>
      <c r="W23" s="1185"/>
      <c r="X23" s="1185"/>
      <c r="Y23" s="388"/>
      <c r="Z23" s="381"/>
      <c r="AA23" s="400"/>
      <c r="AB23" s="381"/>
      <c r="AC23" s="381"/>
    </row>
    <row r="24" spans="1:29" s="374" customFormat="1" ht="24" customHeight="1" thickBot="1" x14ac:dyDescent="0.2">
      <c r="A24" s="381"/>
      <c r="B24" s="394"/>
      <c r="C24" s="398"/>
      <c r="D24" s="399" t="str">
        <f t="shared" si="0"/>
        <v/>
      </c>
      <c r="E24" s="1184" t="str">
        <f>IF(AA24=0,"",HLOOKUP(AA24,申請情報!$H$5:$GY$115,$E$1))&amp;IF(AA24=0,"",$F$1)&amp;IF(AA24=0,"",HLOOKUP(AA24,申請情報!$H$5:$GY$115,$I$1))&amp;IF(AA24=0,"","号")</f>
        <v/>
      </c>
      <c r="F24" s="1184"/>
      <c r="G24" s="1184"/>
      <c r="H24" s="1184"/>
      <c r="I24" s="1184"/>
      <c r="J24" s="1185" t="str">
        <f>IF(AA24=0,"",HLOOKUP(AA24,申請情報!$H$5:$GY$115,$J$1))</f>
        <v/>
      </c>
      <c r="K24" s="1185"/>
      <c r="L24" s="1185"/>
      <c r="M24" s="1185"/>
      <c r="N24" s="1185"/>
      <c r="O24" s="1185"/>
      <c r="P24" s="1185" t="str">
        <f>IF(AA24=0,"",HLOOKUP(AA24,申請情報!$H$5:$GY$115,$P$1))</f>
        <v/>
      </c>
      <c r="Q24" s="1185"/>
      <c r="R24" s="1185"/>
      <c r="S24" s="1185"/>
      <c r="T24" s="1185"/>
      <c r="U24" s="1185" t="str">
        <f>IF(AA24=0,"",HLOOKUP(AA24,申請情報!$H$5:$GY$115,$U$1))</f>
        <v/>
      </c>
      <c r="V24" s="1185"/>
      <c r="W24" s="1185"/>
      <c r="X24" s="1185"/>
      <c r="Y24" s="388"/>
      <c r="Z24" s="381"/>
      <c r="AA24" s="400"/>
      <c r="AB24" s="381"/>
      <c r="AC24" s="381"/>
    </row>
    <row r="25" spans="1:29" s="374" customFormat="1" ht="24" customHeight="1" thickBot="1" x14ac:dyDescent="0.2">
      <c r="A25" s="381"/>
      <c r="B25" s="394"/>
      <c r="C25" s="398"/>
      <c r="D25" s="399" t="str">
        <f t="shared" si="0"/>
        <v/>
      </c>
      <c r="E25" s="1184" t="str">
        <f>IF(AA25=0,"",HLOOKUP(AA25,申請情報!$H$5:$GY$115,$E$1))&amp;IF(AA25=0,"",$F$1)&amp;IF(AA25=0,"",HLOOKUP(AA25,申請情報!$H$5:$GY$115,$I$1))&amp;IF(AA25=0,"","号")</f>
        <v/>
      </c>
      <c r="F25" s="1184"/>
      <c r="G25" s="1184"/>
      <c r="H25" s="1184"/>
      <c r="I25" s="1184"/>
      <c r="J25" s="1185" t="str">
        <f>IF(AA25=0,"",HLOOKUP(AA25,申請情報!$H$5:$GY$115,$J$1))</f>
        <v/>
      </c>
      <c r="K25" s="1185"/>
      <c r="L25" s="1185"/>
      <c r="M25" s="1185"/>
      <c r="N25" s="1185"/>
      <c r="O25" s="1185"/>
      <c r="P25" s="1185" t="str">
        <f>IF(AA25=0,"",HLOOKUP(AA25,申請情報!$H$5:$GY$115,$P$1))</f>
        <v/>
      </c>
      <c r="Q25" s="1185"/>
      <c r="R25" s="1185"/>
      <c r="S25" s="1185"/>
      <c r="T25" s="1185"/>
      <c r="U25" s="1185" t="str">
        <f>IF(AA25=0,"",HLOOKUP(AA25,申請情報!$H$5:$GY$115,$U$1))</f>
        <v/>
      </c>
      <c r="V25" s="1185"/>
      <c r="W25" s="1185"/>
      <c r="X25" s="1185"/>
      <c r="Y25" s="388"/>
      <c r="Z25" s="381"/>
      <c r="AA25" s="400"/>
      <c r="AB25" s="381"/>
      <c r="AC25" s="381"/>
    </row>
    <row r="26" spans="1:29" s="374" customFormat="1" ht="24" customHeight="1" thickBot="1" x14ac:dyDescent="0.2">
      <c r="A26" s="381"/>
      <c r="B26" s="394"/>
      <c r="C26" s="398"/>
      <c r="D26" s="399" t="str">
        <f t="shared" si="0"/>
        <v/>
      </c>
      <c r="E26" s="1184" t="str">
        <f>IF(AA26=0,"",HLOOKUP(AA26,申請情報!$H$5:$GY$115,$E$1))&amp;IF(AA26=0,"",$F$1)&amp;IF(AA26=0,"",HLOOKUP(AA26,申請情報!$H$5:$GY$115,$I$1))&amp;IF(AA26=0,"","号")</f>
        <v/>
      </c>
      <c r="F26" s="1184"/>
      <c r="G26" s="1184"/>
      <c r="H26" s="1184"/>
      <c r="I26" s="1184"/>
      <c r="J26" s="1185" t="str">
        <f>IF(AA26=0,"",HLOOKUP(AA26,申請情報!$H$5:$GY$115,$J$1))</f>
        <v/>
      </c>
      <c r="K26" s="1185"/>
      <c r="L26" s="1185"/>
      <c r="M26" s="1185"/>
      <c r="N26" s="1185"/>
      <c r="O26" s="1185"/>
      <c r="P26" s="1185" t="str">
        <f>IF(AA26=0,"",HLOOKUP(AA26,申請情報!$H$5:$GY$115,$P$1))</f>
        <v/>
      </c>
      <c r="Q26" s="1185"/>
      <c r="R26" s="1185"/>
      <c r="S26" s="1185"/>
      <c r="T26" s="1185"/>
      <c r="U26" s="1185" t="str">
        <f>IF(AA26=0,"",HLOOKUP(AA26,申請情報!$H$5:$GY$115,$U$1))</f>
        <v/>
      </c>
      <c r="V26" s="1185"/>
      <c r="W26" s="1185"/>
      <c r="X26" s="1185"/>
      <c r="Y26" s="388"/>
      <c r="Z26" s="381"/>
      <c r="AA26" s="400"/>
      <c r="AB26" s="381"/>
      <c r="AC26" s="381"/>
    </row>
    <row r="27" spans="1:29" s="374" customFormat="1" ht="24" customHeight="1" thickBot="1" x14ac:dyDescent="0.2">
      <c r="A27" s="381"/>
      <c r="B27" s="394"/>
      <c r="C27" s="398"/>
      <c r="D27" s="399" t="str">
        <f t="shared" si="0"/>
        <v/>
      </c>
      <c r="E27" s="1184" t="str">
        <f>IF(AA27=0,"",HLOOKUP(AA27,申請情報!$H$5:$GY$115,$E$1))&amp;IF(AA27=0,"",$F$1)&amp;IF(AA27=0,"",HLOOKUP(AA27,申請情報!$H$5:$GY$115,$I$1))&amp;IF(AA27=0,"","号")</f>
        <v/>
      </c>
      <c r="F27" s="1184"/>
      <c r="G27" s="1184"/>
      <c r="H27" s="1184"/>
      <c r="I27" s="1184"/>
      <c r="J27" s="1185" t="str">
        <f>IF(AA27=0,"",HLOOKUP(AA27,申請情報!$H$5:$GY$115,$J$1))</f>
        <v/>
      </c>
      <c r="K27" s="1185"/>
      <c r="L27" s="1185"/>
      <c r="M27" s="1185"/>
      <c r="N27" s="1185"/>
      <c r="O27" s="1185"/>
      <c r="P27" s="1185" t="str">
        <f>IF(AA27=0,"",HLOOKUP(AA27,申請情報!$H$5:$GY$115,$P$1))</f>
        <v/>
      </c>
      <c r="Q27" s="1185"/>
      <c r="R27" s="1185"/>
      <c r="S27" s="1185"/>
      <c r="T27" s="1185"/>
      <c r="U27" s="1185" t="str">
        <f>IF(AA27=0,"",HLOOKUP(AA27,申請情報!$H$5:$GY$115,$U$1))</f>
        <v/>
      </c>
      <c r="V27" s="1185"/>
      <c r="W27" s="1185"/>
      <c r="X27" s="1185"/>
      <c r="Y27" s="388"/>
      <c r="Z27" s="381"/>
      <c r="AA27" s="400"/>
      <c r="AB27" s="381"/>
      <c r="AC27" s="381"/>
    </row>
    <row r="28" spans="1:29" s="374" customFormat="1" ht="24" customHeight="1" thickBot="1" x14ac:dyDescent="0.2">
      <c r="A28" s="381"/>
      <c r="B28" s="394"/>
      <c r="C28" s="398"/>
      <c r="D28" s="399" t="str">
        <f t="shared" si="0"/>
        <v/>
      </c>
      <c r="E28" s="1184" t="str">
        <f>IF(AA28=0,"",HLOOKUP(AA28,申請情報!$H$5:$GY$115,$E$1))&amp;IF(AA28=0,"",$F$1)&amp;IF(AA28=0,"",HLOOKUP(AA28,申請情報!$H$5:$GY$115,$I$1))&amp;IF(AA28=0,"","号")</f>
        <v/>
      </c>
      <c r="F28" s="1184"/>
      <c r="G28" s="1184"/>
      <c r="H28" s="1184"/>
      <c r="I28" s="1184"/>
      <c r="J28" s="1185" t="str">
        <f>IF(AA28=0,"",HLOOKUP(AA28,申請情報!$H$5:$GY$115,$J$1))</f>
        <v/>
      </c>
      <c r="K28" s="1185"/>
      <c r="L28" s="1185"/>
      <c r="M28" s="1185"/>
      <c r="N28" s="1185"/>
      <c r="O28" s="1185"/>
      <c r="P28" s="1185" t="str">
        <f>IF(AA28=0,"",HLOOKUP(AA28,申請情報!$H$5:$GY$115,$P$1))</f>
        <v/>
      </c>
      <c r="Q28" s="1185"/>
      <c r="R28" s="1185"/>
      <c r="S28" s="1185"/>
      <c r="T28" s="1185"/>
      <c r="U28" s="1185" t="str">
        <f>IF(AA28=0,"",HLOOKUP(AA28,申請情報!$H$5:$GY$115,$U$1))</f>
        <v/>
      </c>
      <c r="V28" s="1185"/>
      <c r="W28" s="1185"/>
      <c r="X28" s="1185"/>
      <c r="Y28" s="388"/>
      <c r="Z28" s="381"/>
      <c r="AA28" s="400"/>
      <c r="AB28" s="381"/>
      <c r="AC28" s="381"/>
    </row>
    <row r="29" spans="1:29" s="374" customFormat="1" ht="24" customHeight="1" thickBot="1" x14ac:dyDescent="0.2">
      <c r="A29" s="381"/>
      <c r="B29" s="394"/>
      <c r="C29" s="398"/>
      <c r="D29" s="399" t="str">
        <f t="shared" si="0"/>
        <v/>
      </c>
      <c r="E29" s="1184" t="str">
        <f>IF(AA29=0,"",HLOOKUP(AA29,申請情報!$H$5:$GY$115,$E$1))&amp;IF(AA29=0,"",$F$1)&amp;IF(AA29=0,"",HLOOKUP(AA29,申請情報!$H$5:$GY$115,$I$1))&amp;IF(AA29=0,"","号")</f>
        <v/>
      </c>
      <c r="F29" s="1184"/>
      <c r="G29" s="1184"/>
      <c r="H29" s="1184"/>
      <c r="I29" s="1184"/>
      <c r="J29" s="1185" t="str">
        <f>IF(AA29=0,"",HLOOKUP(AA29,申請情報!$H$5:$GY$115,$J$1))</f>
        <v/>
      </c>
      <c r="K29" s="1185"/>
      <c r="L29" s="1185"/>
      <c r="M29" s="1185"/>
      <c r="N29" s="1185"/>
      <c r="O29" s="1185"/>
      <c r="P29" s="1185" t="str">
        <f>IF(AA29=0,"",HLOOKUP(AA29,申請情報!$H$5:$GY$115,$P$1))</f>
        <v/>
      </c>
      <c r="Q29" s="1185"/>
      <c r="R29" s="1185"/>
      <c r="S29" s="1185"/>
      <c r="T29" s="1185"/>
      <c r="U29" s="1185" t="str">
        <f>IF(AA29=0,"",HLOOKUP(AA29,申請情報!$H$5:$GY$115,$U$1))</f>
        <v/>
      </c>
      <c r="V29" s="1185"/>
      <c r="W29" s="1185"/>
      <c r="X29" s="1185"/>
      <c r="Y29" s="388"/>
      <c r="Z29" s="381"/>
      <c r="AA29" s="400"/>
      <c r="AB29" s="381"/>
      <c r="AC29" s="381"/>
    </row>
    <row r="30" spans="1:29" s="374" customFormat="1" ht="24" customHeight="1" thickBot="1" x14ac:dyDescent="0.2">
      <c r="A30" s="381"/>
      <c r="B30" s="394"/>
      <c r="C30" s="398"/>
      <c r="D30" s="399" t="str">
        <f t="shared" si="0"/>
        <v/>
      </c>
      <c r="E30" s="1184" t="str">
        <f>IF(AA30=0,"",HLOOKUP(AA30,申請情報!$H$5:$GY$115,$E$1))&amp;IF(AA30=0,"",$F$1)&amp;IF(AA30=0,"",HLOOKUP(AA30,申請情報!$H$5:$GY$115,$I$1))&amp;IF(AA30=0,"","号")</f>
        <v/>
      </c>
      <c r="F30" s="1184"/>
      <c r="G30" s="1184"/>
      <c r="H30" s="1184"/>
      <c r="I30" s="1184"/>
      <c r="J30" s="1185" t="str">
        <f>IF(AA30=0,"",HLOOKUP(AA30,申請情報!$H$5:$GY$115,$J$1))</f>
        <v/>
      </c>
      <c r="K30" s="1185"/>
      <c r="L30" s="1185"/>
      <c r="M30" s="1185"/>
      <c r="N30" s="1185"/>
      <c r="O30" s="1185"/>
      <c r="P30" s="1185" t="str">
        <f>IF(AA30=0,"",HLOOKUP(AA30,申請情報!$H$5:$GY$115,$P$1))</f>
        <v/>
      </c>
      <c r="Q30" s="1185"/>
      <c r="R30" s="1185"/>
      <c r="S30" s="1185"/>
      <c r="T30" s="1185"/>
      <c r="U30" s="1185" t="str">
        <f>IF(AA30=0,"",HLOOKUP(AA30,申請情報!$H$5:$GY$115,$U$1))</f>
        <v/>
      </c>
      <c r="V30" s="1185"/>
      <c r="W30" s="1185"/>
      <c r="X30" s="1185"/>
      <c r="Y30" s="388"/>
      <c r="Z30" s="381"/>
      <c r="AA30" s="400"/>
      <c r="AB30" s="381"/>
      <c r="AC30" s="381"/>
    </row>
    <row r="31" spans="1:29" s="374" customFormat="1" ht="24" customHeight="1" thickBot="1" x14ac:dyDescent="0.2">
      <c r="A31" s="381"/>
      <c r="B31" s="394"/>
      <c r="C31" s="398"/>
      <c r="D31" s="399" t="str">
        <f t="shared" si="0"/>
        <v/>
      </c>
      <c r="E31" s="1184" t="str">
        <f>IF(AA31=0,"",HLOOKUP(AA31,申請情報!$H$5:$GY$115,$E$1))&amp;IF(AA31=0,"",$F$1)&amp;IF(AA31=0,"",HLOOKUP(AA31,申請情報!$H$5:$GY$115,$I$1))&amp;IF(AA31=0,"","号")</f>
        <v/>
      </c>
      <c r="F31" s="1184"/>
      <c r="G31" s="1184"/>
      <c r="H31" s="1184"/>
      <c r="I31" s="1184"/>
      <c r="J31" s="1185" t="str">
        <f>IF(AA31=0,"",HLOOKUP(AA31,申請情報!$H$5:$GY$115,$J$1))</f>
        <v/>
      </c>
      <c r="K31" s="1185"/>
      <c r="L31" s="1185"/>
      <c r="M31" s="1185"/>
      <c r="N31" s="1185"/>
      <c r="O31" s="1185"/>
      <c r="P31" s="1185" t="str">
        <f>IF(AA31=0,"",HLOOKUP(AA31,申請情報!$H$5:$GY$115,$P$1))</f>
        <v/>
      </c>
      <c r="Q31" s="1185"/>
      <c r="R31" s="1185"/>
      <c r="S31" s="1185"/>
      <c r="T31" s="1185"/>
      <c r="U31" s="1185" t="str">
        <f>IF(AA31=0,"",HLOOKUP(AA31,申請情報!$H$5:$GY$115,$U$1))</f>
        <v/>
      </c>
      <c r="V31" s="1185"/>
      <c r="W31" s="1185"/>
      <c r="X31" s="1185"/>
      <c r="Y31" s="388"/>
      <c r="Z31" s="381"/>
      <c r="AA31" s="400"/>
      <c r="AB31" s="381"/>
      <c r="AC31" s="381"/>
    </row>
    <row r="32" spans="1:29" s="374" customFormat="1" ht="24" customHeight="1" thickBot="1" x14ac:dyDescent="0.2">
      <c r="A32" s="381"/>
      <c r="B32" s="394"/>
      <c r="C32" s="398"/>
      <c r="D32" s="399" t="str">
        <f t="shared" si="0"/>
        <v/>
      </c>
      <c r="E32" s="1184" t="str">
        <f>IF(AA32=0,"",HLOOKUP(AA32,申請情報!$H$5:$GY$115,$E$1))&amp;IF(AA32=0,"",$F$1)&amp;IF(AA32=0,"",HLOOKUP(AA32,申請情報!$H$5:$GY$115,$I$1))&amp;IF(AA32=0,"","号")</f>
        <v/>
      </c>
      <c r="F32" s="1184"/>
      <c r="G32" s="1184"/>
      <c r="H32" s="1184"/>
      <c r="I32" s="1184"/>
      <c r="J32" s="1185" t="str">
        <f>IF(AA32=0,"",HLOOKUP(AA32,申請情報!$H$5:$GY$115,$J$1))</f>
        <v/>
      </c>
      <c r="K32" s="1185"/>
      <c r="L32" s="1185"/>
      <c r="M32" s="1185"/>
      <c r="N32" s="1185"/>
      <c r="O32" s="1185"/>
      <c r="P32" s="1185" t="str">
        <f>IF(AA32=0,"",HLOOKUP(AA32,申請情報!$H$5:$GY$115,$P$1))</f>
        <v/>
      </c>
      <c r="Q32" s="1185"/>
      <c r="R32" s="1185"/>
      <c r="S32" s="1185"/>
      <c r="T32" s="1185"/>
      <c r="U32" s="1185" t="str">
        <f>IF(AA32=0,"",HLOOKUP(AA32,申請情報!$H$5:$GY$115,$U$1))</f>
        <v/>
      </c>
      <c r="V32" s="1185"/>
      <c r="W32" s="1185"/>
      <c r="X32" s="1185"/>
      <c r="Y32" s="388"/>
      <c r="Z32" s="381"/>
      <c r="AA32" s="400"/>
      <c r="AB32" s="381"/>
      <c r="AC32" s="381"/>
    </row>
    <row r="33" spans="1:29" s="374" customFormat="1" ht="24" customHeight="1" thickBot="1" x14ac:dyDescent="0.2">
      <c r="A33" s="381"/>
      <c r="B33" s="394"/>
      <c r="C33" s="398"/>
      <c r="D33" s="399" t="str">
        <f t="shared" si="0"/>
        <v/>
      </c>
      <c r="E33" s="1184" t="str">
        <f>IF(AA33=0,"",HLOOKUP(AA33,申請情報!$H$5:$GY$115,$E$1))&amp;IF(AA33=0,"",$F$1)&amp;IF(AA33=0,"",HLOOKUP(AA33,申請情報!$H$5:$GY$115,$I$1))&amp;IF(AA33=0,"","号")</f>
        <v/>
      </c>
      <c r="F33" s="1184"/>
      <c r="G33" s="1184"/>
      <c r="H33" s="1184"/>
      <c r="I33" s="1184"/>
      <c r="J33" s="1185" t="str">
        <f>IF(AA33=0,"",HLOOKUP(AA33,申請情報!$H$5:$GY$115,$J$1))</f>
        <v/>
      </c>
      <c r="K33" s="1185"/>
      <c r="L33" s="1185"/>
      <c r="M33" s="1185"/>
      <c r="N33" s="1185"/>
      <c r="O33" s="1185"/>
      <c r="P33" s="1185" t="str">
        <f>IF(AA33=0,"",HLOOKUP(AA33,申請情報!$H$5:$GY$115,$P$1))</f>
        <v/>
      </c>
      <c r="Q33" s="1185"/>
      <c r="R33" s="1185"/>
      <c r="S33" s="1185"/>
      <c r="T33" s="1185"/>
      <c r="U33" s="1185" t="str">
        <f>IF(AA33=0,"",HLOOKUP(AA33,申請情報!$H$5:$GY$115,$U$1))</f>
        <v/>
      </c>
      <c r="V33" s="1185"/>
      <c r="W33" s="1185"/>
      <c r="X33" s="1185"/>
      <c r="Y33" s="388"/>
      <c r="Z33" s="381"/>
      <c r="AA33" s="400"/>
      <c r="AB33" s="381"/>
      <c r="AC33" s="381"/>
    </row>
    <row r="34" spans="1:29" s="374" customFormat="1" ht="24" customHeight="1" thickBot="1" x14ac:dyDescent="0.2">
      <c r="A34" s="381"/>
      <c r="B34" s="394"/>
      <c r="C34" s="398"/>
      <c r="D34" s="399" t="str">
        <f t="shared" si="0"/>
        <v/>
      </c>
      <c r="E34" s="1184" t="str">
        <f>IF(AA34=0,"",HLOOKUP(AA34,申請情報!$H$5:$GY$115,$E$1))&amp;IF(AA34=0,"",$F$1)&amp;IF(AA34=0,"",HLOOKUP(AA34,申請情報!$H$5:$GY$115,$I$1))&amp;IF(AA34=0,"","号")</f>
        <v/>
      </c>
      <c r="F34" s="1184"/>
      <c r="G34" s="1184"/>
      <c r="H34" s="1184"/>
      <c r="I34" s="1184"/>
      <c r="J34" s="1185" t="str">
        <f>IF(AA34=0,"",HLOOKUP(AA34,申請情報!$H$5:$GY$115,$J$1))</f>
        <v/>
      </c>
      <c r="K34" s="1185"/>
      <c r="L34" s="1185"/>
      <c r="M34" s="1185"/>
      <c r="N34" s="1185"/>
      <c r="O34" s="1185"/>
      <c r="P34" s="1185" t="str">
        <f>IF(AA34=0,"",HLOOKUP(AA34,申請情報!$H$5:$GY$115,$P$1))</f>
        <v/>
      </c>
      <c r="Q34" s="1185"/>
      <c r="R34" s="1185"/>
      <c r="S34" s="1185"/>
      <c r="T34" s="1185"/>
      <c r="U34" s="1185" t="str">
        <f>IF(AA34=0,"",HLOOKUP(AA34,申請情報!$H$5:$GY$115,$U$1))</f>
        <v/>
      </c>
      <c r="V34" s="1185"/>
      <c r="W34" s="1185"/>
      <c r="X34" s="1185"/>
      <c r="Y34" s="388"/>
      <c r="Z34" s="381"/>
      <c r="AA34" s="400"/>
      <c r="AB34" s="381"/>
      <c r="AC34" s="381"/>
    </row>
    <row r="35" spans="1:29" s="374" customFormat="1" ht="24" customHeight="1" thickBot="1" x14ac:dyDescent="0.2">
      <c r="A35" s="381"/>
      <c r="B35" s="394"/>
      <c r="C35" s="398"/>
      <c r="D35" s="399" t="str">
        <f t="shared" si="0"/>
        <v/>
      </c>
      <c r="E35" s="1184" t="str">
        <f>IF(AA35=0,"",HLOOKUP(AA35,申請情報!$H$5:$GY$115,$E$1))&amp;IF(AA35=0,"",$F$1)&amp;IF(AA35=0,"",HLOOKUP(AA35,申請情報!$H$5:$GY$115,$I$1))&amp;IF(AA35=0,"","号")</f>
        <v/>
      </c>
      <c r="F35" s="1184"/>
      <c r="G35" s="1184"/>
      <c r="H35" s="1184"/>
      <c r="I35" s="1184"/>
      <c r="J35" s="1185" t="str">
        <f>IF(AA35=0,"",HLOOKUP(AA35,申請情報!$H$5:$GY$115,$J$1))</f>
        <v/>
      </c>
      <c r="K35" s="1185"/>
      <c r="L35" s="1185"/>
      <c r="M35" s="1185"/>
      <c r="N35" s="1185"/>
      <c r="O35" s="1185"/>
      <c r="P35" s="1185" t="str">
        <f>IF(AA35=0,"",HLOOKUP(AA35,申請情報!$H$5:$GY$115,$P$1))</f>
        <v/>
      </c>
      <c r="Q35" s="1185"/>
      <c r="R35" s="1185"/>
      <c r="S35" s="1185"/>
      <c r="T35" s="1185"/>
      <c r="U35" s="1185" t="str">
        <f>IF(AA35=0,"",HLOOKUP(AA35,申請情報!$H$5:$GY$115,$U$1))</f>
        <v/>
      </c>
      <c r="V35" s="1185"/>
      <c r="W35" s="1185"/>
      <c r="X35" s="1185"/>
      <c r="Y35" s="388"/>
      <c r="Z35" s="381"/>
      <c r="AA35" s="400"/>
      <c r="AB35" s="381"/>
      <c r="AC35" s="381"/>
    </row>
    <row r="36" spans="1:29" s="374" customFormat="1" ht="24" customHeight="1" thickBot="1" x14ac:dyDescent="0.2">
      <c r="A36" s="381"/>
      <c r="B36" s="394"/>
      <c r="C36" s="398"/>
      <c r="D36" s="399" t="str">
        <f t="shared" si="0"/>
        <v/>
      </c>
      <c r="E36" s="1184" t="str">
        <f>IF(AA36=0,"",HLOOKUP(AA36,申請情報!$H$5:$GY$115,$E$1))&amp;IF(AA36=0,"",$F$1)&amp;IF(AA36=0,"",HLOOKUP(AA36,申請情報!$H$5:$GY$115,$I$1))&amp;IF(AA36=0,"","号")</f>
        <v/>
      </c>
      <c r="F36" s="1184"/>
      <c r="G36" s="1184"/>
      <c r="H36" s="1184"/>
      <c r="I36" s="1184"/>
      <c r="J36" s="1185" t="str">
        <f>IF(AA36=0,"",HLOOKUP(AA36,申請情報!$H$5:$GY$115,$J$1))</f>
        <v/>
      </c>
      <c r="K36" s="1185"/>
      <c r="L36" s="1185"/>
      <c r="M36" s="1185"/>
      <c r="N36" s="1185"/>
      <c r="O36" s="1185"/>
      <c r="P36" s="1185" t="str">
        <f>IF(AA36=0,"",HLOOKUP(AA36,申請情報!$H$5:$GY$115,$P$1))</f>
        <v/>
      </c>
      <c r="Q36" s="1185"/>
      <c r="R36" s="1185"/>
      <c r="S36" s="1185"/>
      <c r="T36" s="1185"/>
      <c r="U36" s="1185" t="str">
        <f>IF(AA36=0,"",HLOOKUP(AA36,申請情報!$H$5:$GY$115,$U$1))</f>
        <v/>
      </c>
      <c r="V36" s="1185"/>
      <c r="W36" s="1185"/>
      <c r="X36" s="1185"/>
      <c r="Y36" s="388"/>
      <c r="Z36" s="381"/>
      <c r="AA36" s="400"/>
      <c r="AB36" s="381"/>
      <c r="AC36" s="381"/>
    </row>
    <row r="37" spans="1:29" s="374" customFormat="1" ht="24" customHeight="1" thickBot="1" x14ac:dyDescent="0.2">
      <c r="A37" s="381"/>
      <c r="B37" s="394"/>
      <c r="C37" s="398"/>
      <c r="D37" s="399" t="str">
        <f t="shared" si="0"/>
        <v/>
      </c>
      <c r="E37" s="1184" t="str">
        <f>IF(AA37=0,"",HLOOKUP(AA37,申請情報!$H$5:$GY$115,$E$1))&amp;IF(AA37=0,"",$F$1)&amp;IF(AA37=0,"",HLOOKUP(AA37,申請情報!$H$5:$GY$115,$I$1))&amp;IF(AA37=0,"","号")</f>
        <v/>
      </c>
      <c r="F37" s="1184"/>
      <c r="G37" s="1184"/>
      <c r="H37" s="1184"/>
      <c r="I37" s="1184"/>
      <c r="J37" s="1185" t="str">
        <f>IF(AA37=0,"",HLOOKUP(AA37,申請情報!$H$5:$GY$115,$J$1))</f>
        <v/>
      </c>
      <c r="K37" s="1185"/>
      <c r="L37" s="1185"/>
      <c r="M37" s="1185"/>
      <c r="N37" s="1185"/>
      <c r="O37" s="1185"/>
      <c r="P37" s="1185" t="str">
        <f>IF(AA37=0,"",HLOOKUP(AA37,申請情報!$H$5:$GY$115,$P$1))</f>
        <v/>
      </c>
      <c r="Q37" s="1185"/>
      <c r="R37" s="1185"/>
      <c r="S37" s="1185"/>
      <c r="T37" s="1185"/>
      <c r="U37" s="1185" t="str">
        <f>IF(AA37=0,"",HLOOKUP(AA37,申請情報!$H$5:$GY$115,$U$1))</f>
        <v/>
      </c>
      <c r="V37" s="1185"/>
      <c r="W37" s="1185"/>
      <c r="X37" s="1185"/>
      <c r="Y37" s="388"/>
      <c r="Z37" s="381"/>
      <c r="AA37" s="400"/>
      <c r="AB37" s="381"/>
      <c r="AC37" s="381"/>
    </row>
    <row r="38" spans="1:29" ht="7.5" customHeight="1" thickBot="1" x14ac:dyDescent="0.2">
      <c r="B38" s="390"/>
      <c r="C38" s="391"/>
      <c r="D38" s="391"/>
      <c r="E38" s="391"/>
      <c r="F38" s="392"/>
      <c r="G38" s="392"/>
      <c r="H38" s="392"/>
      <c r="I38" s="392"/>
      <c r="J38" s="392"/>
      <c r="K38" s="392"/>
      <c r="L38" s="392"/>
      <c r="M38" s="392"/>
      <c r="N38" s="392"/>
      <c r="O38" s="392"/>
      <c r="P38" s="392"/>
      <c r="Q38" s="392"/>
      <c r="R38" s="392"/>
      <c r="S38" s="392"/>
      <c r="T38" s="392"/>
      <c r="U38" s="392"/>
      <c r="V38" s="392"/>
      <c r="W38" s="392"/>
      <c r="X38" s="392"/>
      <c r="Y38" s="389"/>
    </row>
    <row r="39" spans="1:29" s="380" customFormat="1" x14ac:dyDescent="0.15"/>
    <row r="40" spans="1:29" s="380" customFormat="1" x14ac:dyDescent="0.15"/>
    <row r="41" spans="1:29" s="380" customFormat="1" x14ac:dyDescent="0.15"/>
    <row r="42" spans="1:29" s="380" customFormat="1" x14ac:dyDescent="0.15"/>
    <row r="43" spans="1:29" s="380" customFormat="1" x14ac:dyDescent="0.15"/>
    <row r="44" spans="1:29" s="380" customFormat="1" x14ac:dyDescent="0.15"/>
    <row r="45" spans="1:29" s="380" customFormat="1" x14ac:dyDescent="0.15"/>
    <row r="46" spans="1:29" s="380" customFormat="1" x14ac:dyDescent="0.15"/>
    <row r="47" spans="1:29" s="380" customFormat="1" x14ac:dyDescent="0.15"/>
    <row r="48" spans="1:29" s="380" customFormat="1" x14ac:dyDescent="0.15"/>
    <row r="49" s="380" customFormat="1" x14ac:dyDescent="0.15"/>
    <row r="50" s="380" customFormat="1" x14ac:dyDescent="0.15"/>
  </sheetData>
  <sheetProtection sheet="1" objects="1" scenarios="1"/>
  <mergeCells count="89">
    <mergeCell ref="P4:Q4"/>
    <mergeCell ref="C7:X7"/>
    <mergeCell ref="K10:W10"/>
    <mergeCell ref="J12:K12"/>
    <mergeCell ref="AA15:AA17"/>
    <mergeCell ref="E17:I17"/>
    <mergeCell ref="J17:O17"/>
    <mergeCell ref="P17:T17"/>
    <mergeCell ref="U17:X17"/>
    <mergeCell ref="E18:I18"/>
    <mergeCell ref="J18:O18"/>
    <mergeCell ref="P18:T18"/>
    <mergeCell ref="U18:X18"/>
    <mergeCell ref="E19:I19"/>
    <mergeCell ref="J19:O19"/>
    <mergeCell ref="P19:T19"/>
    <mergeCell ref="U19:X19"/>
    <mergeCell ref="E20:I20"/>
    <mergeCell ref="J20:O20"/>
    <mergeCell ref="P20:T20"/>
    <mergeCell ref="U20:X20"/>
    <mergeCell ref="E21:I21"/>
    <mergeCell ref="J21:O21"/>
    <mergeCell ref="P21:T21"/>
    <mergeCell ref="U21:X21"/>
    <mergeCell ref="E22:I22"/>
    <mergeCell ref="J22:O22"/>
    <mergeCell ref="P22:T22"/>
    <mergeCell ref="U22:X22"/>
    <mergeCell ref="E23:I23"/>
    <mergeCell ref="J23:O23"/>
    <mergeCell ref="P23:T23"/>
    <mergeCell ref="U23:X23"/>
    <mergeCell ref="E24:I24"/>
    <mergeCell ref="J24:O24"/>
    <mergeCell ref="P24:T24"/>
    <mergeCell ref="U24:X24"/>
    <mergeCell ref="E25:I25"/>
    <mergeCell ref="J25:O25"/>
    <mergeCell ref="P25:T25"/>
    <mergeCell ref="U25:X25"/>
    <mergeCell ref="E26:I26"/>
    <mergeCell ref="J26:O26"/>
    <mergeCell ref="P26:T26"/>
    <mergeCell ref="U26:X26"/>
    <mergeCell ref="E27:I27"/>
    <mergeCell ref="J27:O27"/>
    <mergeCell ref="P27:T27"/>
    <mergeCell ref="U27:X27"/>
    <mergeCell ref="E28:I28"/>
    <mergeCell ref="J28:O28"/>
    <mergeCell ref="P28:T28"/>
    <mergeCell ref="U28:X28"/>
    <mergeCell ref="E29:I29"/>
    <mergeCell ref="J29:O29"/>
    <mergeCell ref="P29:T29"/>
    <mergeCell ref="U29:X29"/>
    <mergeCell ref="E30:I30"/>
    <mergeCell ref="J30:O30"/>
    <mergeCell ref="P30:T30"/>
    <mergeCell ref="U30:X30"/>
    <mergeCell ref="E31:I31"/>
    <mergeCell ref="J31:O31"/>
    <mergeCell ref="P31:T31"/>
    <mergeCell ref="U31:X31"/>
    <mergeCell ref="E32:I32"/>
    <mergeCell ref="J32:O32"/>
    <mergeCell ref="P32:T32"/>
    <mergeCell ref="U32:X32"/>
    <mergeCell ref="E33:I33"/>
    <mergeCell ref="J33:O33"/>
    <mergeCell ref="P33:T33"/>
    <mergeCell ref="U33:X33"/>
    <mergeCell ref="E34:I34"/>
    <mergeCell ref="J34:O34"/>
    <mergeCell ref="P34:T34"/>
    <mergeCell ref="U34:X34"/>
    <mergeCell ref="E35:I35"/>
    <mergeCell ref="J35:O35"/>
    <mergeCell ref="P35:T35"/>
    <mergeCell ref="U35:X35"/>
    <mergeCell ref="E36:I36"/>
    <mergeCell ref="J36:O36"/>
    <mergeCell ref="P36:T36"/>
    <mergeCell ref="U36:X36"/>
    <mergeCell ref="E37:I37"/>
    <mergeCell ref="J37:O37"/>
    <mergeCell ref="P37:T37"/>
    <mergeCell ref="U37:X37"/>
  </mergeCells>
  <phoneticPr fontId="1"/>
  <conditionalFormatting sqref="U18:U37">
    <cfRule type="expression" dxfId="0" priority="1">
      <formula>U18=0</formula>
    </cfRule>
  </conditionalFormatting>
  <pageMargins left="0.7" right="0.7" top="0.75" bottom="0.75" header="0.3" footer="0.3"/>
  <pageSetup paperSize="1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H911"/>
  <sheetViews>
    <sheetView zoomScaleNormal="100" zoomScaleSheetLayoutView="96" workbookViewId="0">
      <selection activeCell="CE24" sqref="CE24"/>
    </sheetView>
  </sheetViews>
  <sheetFormatPr defaultColWidth="0" defaultRowHeight="13.5" zeroHeight="1" x14ac:dyDescent="0.15"/>
  <cols>
    <col min="1" max="3" width="1.25" style="10" customWidth="1"/>
    <col min="4" max="6" width="3.125" style="10" customWidth="1"/>
    <col min="7" max="9" width="1.25" style="10" customWidth="1"/>
    <col min="10" max="16" width="1.25" style="11" customWidth="1"/>
    <col min="17" max="22" width="1.375" style="11" customWidth="1"/>
    <col min="23" max="43" width="1.25" style="11" customWidth="1"/>
    <col min="44" max="44" width="1.375" style="11" customWidth="1"/>
    <col min="45" max="138" width="1.25" style="11" customWidth="1"/>
    <col min="139" max="164" width="0" style="5" hidden="1" customWidth="1"/>
    <col min="165" max="16384" width="9" style="5" hidden="1"/>
  </cols>
  <sheetData>
    <row r="1" spans="9:155" ht="7.5" customHeight="1" thickBot="1" x14ac:dyDescent="0.2">
      <c r="EI1" s="3"/>
      <c r="EJ1" s="3"/>
      <c r="EK1" s="3"/>
      <c r="EL1" s="3"/>
      <c r="EM1" s="3"/>
      <c r="EN1" s="3"/>
      <c r="EO1" s="3"/>
      <c r="EP1" s="3"/>
      <c r="EQ1" s="3"/>
      <c r="ER1" s="3"/>
      <c r="ES1" s="3"/>
      <c r="ET1" s="3"/>
      <c r="EU1" s="3"/>
      <c r="EV1" s="3"/>
      <c r="EW1" s="3"/>
      <c r="EX1" s="3"/>
      <c r="EY1" s="3"/>
    </row>
    <row r="2" spans="9:155" ht="7.5" customHeight="1" x14ac:dyDescent="0.15">
      <c r="I2" s="25"/>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7"/>
      <c r="EI2" s="3"/>
      <c r="EJ2" s="3"/>
      <c r="EK2" s="3"/>
      <c r="EL2" s="3"/>
      <c r="EM2" s="3"/>
      <c r="EN2" s="3"/>
      <c r="EO2" s="3"/>
      <c r="EP2" s="3"/>
      <c r="EQ2" s="3"/>
      <c r="ER2" s="3"/>
      <c r="ES2" s="3"/>
      <c r="ET2" s="3"/>
      <c r="EU2" s="3"/>
      <c r="EV2" s="3"/>
      <c r="EW2" s="3"/>
      <c r="EX2" s="3"/>
      <c r="EY2" s="3"/>
    </row>
    <row r="3" spans="9:155" ht="12" customHeight="1" x14ac:dyDescent="0.15">
      <c r="I3" s="13"/>
      <c r="J3" s="1204" t="s">
        <v>342</v>
      </c>
      <c r="K3" s="1199"/>
      <c r="L3" s="1199"/>
      <c r="M3" s="1199"/>
      <c r="N3" s="1199"/>
      <c r="O3" s="1199"/>
      <c r="P3" s="1199"/>
      <c r="Q3" s="1199"/>
      <c r="R3" s="1199"/>
      <c r="S3" s="1199"/>
      <c r="T3" s="1200"/>
      <c r="U3" s="1208" t="s">
        <v>124</v>
      </c>
      <c r="V3" s="1209"/>
      <c r="W3" s="1209"/>
      <c r="X3" s="1209"/>
      <c r="Y3" s="1209"/>
      <c r="Z3" s="1209"/>
      <c r="AA3" s="1209"/>
      <c r="AB3" s="1209"/>
      <c r="AC3" s="1209"/>
      <c r="AD3" s="1209"/>
      <c r="AE3" s="1209"/>
      <c r="AF3" s="1209"/>
      <c r="AG3" s="1209"/>
      <c r="AH3" s="1209"/>
      <c r="AI3" s="1209"/>
      <c r="AJ3" s="1209"/>
      <c r="AK3" s="1209"/>
      <c r="AL3" s="1209"/>
      <c r="AM3" s="1210"/>
      <c r="AN3" s="1198" t="s">
        <v>125</v>
      </c>
      <c r="AO3" s="1199"/>
      <c r="AP3" s="1199"/>
      <c r="AQ3" s="1199"/>
      <c r="AR3" s="1199"/>
      <c r="AS3" s="1199"/>
      <c r="AT3" s="1199"/>
      <c r="AU3" s="1199"/>
      <c r="AV3" s="1199"/>
      <c r="AW3" s="1199"/>
      <c r="AX3" s="1199"/>
      <c r="AY3" s="1199"/>
      <c r="AZ3" s="1199"/>
      <c r="BA3" s="1199"/>
      <c r="BB3" s="1199"/>
      <c r="BC3" s="1199"/>
      <c r="BD3" s="1199"/>
      <c r="BE3" s="1199"/>
      <c r="BF3" s="1200"/>
      <c r="BG3" s="1198" t="s">
        <v>126</v>
      </c>
      <c r="BH3" s="1199"/>
      <c r="BI3" s="1199"/>
      <c r="BJ3" s="1199"/>
      <c r="BK3" s="1199"/>
      <c r="BL3" s="1199"/>
      <c r="BM3" s="1199"/>
      <c r="BN3" s="1199"/>
      <c r="BO3" s="1200"/>
      <c r="BP3" s="1201" t="s">
        <v>127</v>
      </c>
      <c r="BQ3" s="1202"/>
      <c r="BR3" s="1202"/>
      <c r="BS3" s="1202"/>
      <c r="BT3" s="1202"/>
      <c r="BU3" s="1202"/>
      <c r="BV3" s="1202"/>
      <c r="BW3" s="1202"/>
      <c r="BX3" s="1203"/>
      <c r="BY3" s="29"/>
      <c r="EI3" s="3"/>
      <c r="EJ3" s="3"/>
      <c r="EK3" s="3"/>
      <c r="EL3" s="3"/>
      <c r="EM3" s="3"/>
      <c r="EN3" s="3"/>
      <c r="EO3" s="3"/>
      <c r="EP3" s="3"/>
      <c r="EQ3" s="3"/>
      <c r="ER3" s="3"/>
      <c r="ES3" s="3"/>
      <c r="ET3" s="3"/>
      <c r="EU3" s="3"/>
      <c r="EV3" s="3"/>
      <c r="EW3" s="3"/>
      <c r="EX3" s="3"/>
      <c r="EY3" s="3"/>
    </row>
    <row r="4" spans="9:155" ht="7.5" customHeight="1" x14ac:dyDescent="0.15">
      <c r="I4" s="13"/>
      <c r="J4" s="1088"/>
      <c r="K4" s="1049"/>
      <c r="L4" s="1049"/>
      <c r="M4" s="1049"/>
      <c r="N4" s="1049"/>
      <c r="O4" s="1049"/>
      <c r="P4" s="1049"/>
      <c r="Q4" s="1049"/>
      <c r="R4" s="1049"/>
      <c r="S4" s="1049"/>
      <c r="T4" s="1050"/>
      <c r="U4" s="992"/>
      <c r="V4" s="993"/>
      <c r="W4" s="993"/>
      <c r="X4" s="993"/>
      <c r="Y4" s="993"/>
      <c r="Z4" s="993"/>
      <c r="AA4" s="993"/>
      <c r="AB4" s="993"/>
      <c r="AC4" s="993"/>
      <c r="AD4" s="993"/>
      <c r="AE4" s="993"/>
      <c r="AF4" s="993"/>
      <c r="AG4" s="993"/>
      <c r="AH4" s="993"/>
      <c r="AI4" s="993"/>
      <c r="AJ4" s="993"/>
      <c r="AK4" s="993"/>
      <c r="AL4" s="993"/>
      <c r="AM4" s="1018"/>
      <c r="AN4" s="1048"/>
      <c r="AO4" s="1049"/>
      <c r="AP4" s="1049"/>
      <c r="AQ4" s="1049"/>
      <c r="AR4" s="1049"/>
      <c r="AS4" s="1049"/>
      <c r="AT4" s="1049"/>
      <c r="AU4" s="1049"/>
      <c r="AV4" s="1049"/>
      <c r="AW4" s="1049"/>
      <c r="AX4" s="1049"/>
      <c r="AY4" s="1049"/>
      <c r="AZ4" s="1049"/>
      <c r="BA4" s="1049"/>
      <c r="BB4" s="1049"/>
      <c r="BC4" s="1049"/>
      <c r="BD4" s="1049"/>
      <c r="BE4" s="1049"/>
      <c r="BF4" s="1050"/>
      <c r="BG4" s="1048"/>
      <c r="BH4" s="1049"/>
      <c r="BI4" s="1049"/>
      <c r="BJ4" s="1049"/>
      <c r="BK4" s="1049"/>
      <c r="BL4" s="1049"/>
      <c r="BM4" s="1049"/>
      <c r="BN4" s="1049"/>
      <c r="BO4" s="1050"/>
      <c r="BP4" s="1022"/>
      <c r="BQ4" s="1017"/>
      <c r="BR4" s="1017"/>
      <c r="BS4" s="1017"/>
      <c r="BT4" s="1017"/>
      <c r="BU4" s="1017"/>
      <c r="BV4" s="1017"/>
      <c r="BW4" s="1017"/>
      <c r="BX4" s="1101"/>
      <c r="BY4" s="29"/>
      <c r="EI4" s="3"/>
      <c r="EJ4" s="3"/>
      <c r="EK4" s="3"/>
      <c r="EL4" s="3"/>
      <c r="EM4" s="3"/>
      <c r="EN4" s="3"/>
      <c r="EO4" s="3"/>
      <c r="EP4" s="3"/>
      <c r="EQ4" s="3"/>
      <c r="ER4" s="3"/>
      <c r="ES4" s="3"/>
      <c r="ET4" s="3"/>
      <c r="EU4" s="3"/>
      <c r="EV4" s="3"/>
      <c r="EW4" s="3"/>
      <c r="EX4" s="3"/>
      <c r="EY4" s="3"/>
    </row>
    <row r="5" spans="9:155" ht="7.5" customHeight="1" x14ac:dyDescent="0.15">
      <c r="I5" s="13"/>
      <c r="J5" s="1088"/>
      <c r="K5" s="1049"/>
      <c r="L5" s="1049"/>
      <c r="M5" s="1049"/>
      <c r="N5" s="1049"/>
      <c r="O5" s="1049"/>
      <c r="P5" s="1049"/>
      <c r="Q5" s="1049"/>
      <c r="R5" s="1049"/>
      <c r="S5" s="1049"/>
      <c r="T5" s="1050"/>
      <c r="U5" s="1086"/>
      <c r="V5" s="990"/>
      <c r="W5" s="990"/>
      <c r="X5" s="990"/>
      <c r="Y5" s="990"/>
      <c r="Z5" s="990"/>
      <c r="AA5" s="990"/>
      <c r="AB5" s="990"/>
      <c r="AC5" s="990"/>
      <c r="AD5" s="990"/>
      <c r="AE5" s="990"/>
      <c r="AF5" s="990"/>
      <c r="AG5" s="990"/>
      <c r="AH5" s="990"/>
      <c r="AI5" s="990"/>
      <c r="AJ5" s="990"/>
      <c r="AK5" s="990"/>
      <c r="AL5" s="990"/>
      <c r="AM5" s="1020"/>
      <c r="AN5" s="1051"/>
      <c r="AO5" s="1052"/>
      <c r="AP5" s="1052"/>
      <c r="AQ5" s="1052"/>
      <c r="AR5" s="1052"/>
      <c r="AS5" s="1052"/>
      <c r="AT5" s="1052"/>
      <c r="AU5" s="1052"/>
      <c r="AV5" s="1052"/>
      <c r="AW5" s="1052"/>
      <c r="AX5" s="1052"/>
      <c r="AY5" s="1052"/>
      <c r="AZ5" s="1052"/>
      <c r="BA5" s="1052"/>
      <c r="BB5" s="1052"/>
      <c r="BC5" s="1052"/>
      <c r="BD5" s="1052"/>
      <c r="BE5" s="1052"/>
      <c r="BF5" s="1053"/>
      <c r="BG5" s="1051"/>
      <c r="BH5" s="1052"/>
      <c r="BI5" s="1052"/>
      <c r="BJ5" s="1052"/>
      <c r="BK5" s="1052"/>
      <c r="BL5" s="1052"/>
      <c r="BM5" s="1052"/>
      <c r="BN5" s="1052"/>
      <c r="BO5" s="1053"/>
      <c r="BP5" s="1024"/>
      <c r="BQ5" s="987"/>
      <c r="BR5" s="987"/>
      <c r="BS5" s="987"/>
      <c r="BT5" s="987"/>
      <c r="BU5" s="987"/>
      <c r="BV5" s="987"/>
      <c r="BW5" s="987"/>
      <c r="BX5" s="988"/>
      <c r="BY5" s="29"/>
      <c r="EI5" s="3"/>
      <c r="EJ5" s="3"/>
      <c r="EK5" s="3"/>
      <c r="EL5" s="3"/>
      <c r="EM5" s="3"/>
      <c r="EN5" s="3"/>
      <c r="EO5" s="3"/>
      <c r="EP5" s="3"/>
      <c r="EQ5" s="3"/>
      <c r="ER5" s="3"/>
      <c r="ES5" s="3"/>
      <c r="ET5" s="3"/>
      <c r="EU5" s="3"/>
      <c r="EV5" s="3"/>
      <c r="EW5" s="3"/>
      <c r="EX5" s="3"/>
      <c r="EY5" s="3"/>
    </row>
    <row r="6" spans="9:155" ht="5.25" customHeight="1" x14ac:dyDescent="0.15">
      <c r="I6" s="13"/>
      <c r="J6" s="1088"/>
      <c r="K6" s="1049"/>
      <c r="L6" s="1049"/>
      <c r="M6" s="1049"/>
      <c r="N6" s="1049"/>
      <c r="O6" s="1049"/>
      <c r="P6" s="1049"/>
      <c r="Q6" s="1049"/>
      <c r="R6" s="1049"/>
      <c r="S6" s="1049"/>
      <c r="T6" s="1050"/>
      <c r="U6" s="1041" t="s">
        <v>324</v>
      </c>
      <c r="V6" s="1042"/>
      <c r="W6" s="1042"/>
      <c r="X6" s="989"/>
      <c r="Y6" s="989"/>
      <c r="Z6" s="989"/>
      <c r="AA6" s="989"/>
      <c r="AB6" s="989"/>
      <c r="AC6" s="989"/>
      <c r="AD6" s="989"/>
      <c r="AE6" s="989"/>
      <c r="AF6" s="989"/>
      <c r="AG6" s="989"/>
      <c r="AH6" s="989"/>
      <c r="AI6" s="989"/>
      <c r="AJ6" s="989"/>
      <c r="AK6" s="989"/>
      <c r="AL6" s="989"/>
      <c r="AM6" s="1034"/>
      <c r="AN6" s="1021"/>
      <c r="AO6" s="985"/>
      <c r="AP6" s="985"/>
      <c r="AQ6" s="985"/>
      <c r="AR6" s="985"/>
      <c r="AS6" s="985"/>
      <c r="AT6" s="985"/>
      <c r="AU6" s="985"/>
      <c r="AV6" s="985"/>
      <c r="AW6" s="985"/>
      <c r="AX6" s="985"/>
      <c r="AY6" s="985"/>
      <c r="AZ6" s="985"/>
      <c r="BA6" s="985"/>
      <c r="BB6" s="985"/>
      <c r="BC6" s="985"/>
      <c r="BD6" s="985"/>
      <c r="BE6" s="985"/>
      <c r="BF6" s="1003"/>
      <c r="BG6" s="1021"/>
      <c r="BH6" s="985"/>
      <c r="BI6" s="985"/>
      <c r="BJ6" s="985"/>
      <c r="BK6" s="985"/>
      <c r="BL6" s="985"/>
      <c r="BM6" s="985"/>
      <c r="BN6" s="985"/>
      <c r="BO6" s="1003"/>
      <c r="BP6" s="1021"/>
      <c r="BQ6" s="985"/>
      <c r="BR6" s="985" t="s">
        <v>168</v>
      </c>
      <c r="BS6" s="985"/>
      <c r="BT6" s="985" t="s">
        <v>70</v>
      </c>
      <c r="BU6" s="985"/>
      <c r="BV6" s="985"/>
      <c r="BW6" s="985" t="s">
        <v>169</v>
      </c>
      <c r="BX6" s="986"/>
      <c r="BY6" s="29"/>
      <c r="EI6" s="3"/>
      <c r="EJ6" s="3"/>
      <c r="EK6" s="3"/>
      <c r="EL6" s="3"/>
      <c r="EM6" s="3"/>
      <c r="EN6" s="3"/>
      <c r="EO6" s="3"/>
      <c r="EP6" s="3"/>
      <c r="EQ6" s="3"/>
      <c r="ER6" s="3"/>
      <c r="ES6" s="3"/>
      <c r="ET6" s="3"/>
      <c r="EU6" s="3"/>
      <c r="EV6" s="3"/>
      <c r="EW6" s="3"/>
      <c r="EX6" s="3"/>
      <c r="EY6" s="3"/>
    </row>
    <row r="7" spans="9:155" ht="5.25" customHeight="1" x14ac:dyDescent="0.15">
      <c r="I7" s="13"/>
      <c r="J7" s="1088"/>
      <c r="K7" s="1049"/>
      <c r="L7" s="1049"/>
      <c r="M7" s="1049"/>
      <c r="N7" s="1049"/>
      <c r="O7" s="1049"/>
      <c r="P7" s="1049"/>
      <c r="Q7" s="1049"/>
      <c r="R7" s="1049"/>
      <c r="S7" s="1049"/>
      <c r="T7" s="1050"/>
      <c r="U7" s="1043"/>
      <c r="V7" s="1044"/>
      <c r="W7" s="1044"/>
      <c r="X7" s="990"/>
      <c r="Y7" s="990"/>
      <c r="Z7" s="990"/>
      <c r="AA7" s="990"/>
      <c r="AB7" s="990"/>
      <c r="AC7" s="990"/>
      <c r="AD7" s="990"/>
      <c r="AE7" s="990"/>
      <c r="AF7" s="990"/>
      <c r="AG7" s="990"/>
      <c r="AH7" s="990"/>
      <c r="AI7" s="990"/>
      <c r="AJ7" s="990"/>
      <c r="AK7" s="990"/>
      <c r="AL7" s="990"/>
      <c r="AM7" s="1020"/>
      <c r="AN7" s="1024"/>
      <c r="AO7" s="987"/>
      <c r="AP7" s="987"/>
      <c r="AQ7" s="987"/>
      <c r="AR7" s="987"/>
      <c r="AS7" s="987"/>
      <c r="AT7" s="987"/>
      <c r="AU7" s="987"/>
      <c r="AV7" s="987"/>
      <c r="AW7" s="987"/>
      <c r="AX7" s="987"/>
      <c r="AY7" s="987"/>
      <c r="AZ7" s="987"/>
      <c r="BA7" s="987"/>
      <c r="BB7" s="987"/>
      <c r="BC7" s="987"/>
      <c r="BD7" s="987"/>
      <c r="BE7" s="987"/>
      <c r="BF7" s="1025"/>
      <c r="BG7" s="1024"/>
      <c r="BH7" s="987"/>
      <c r="BI7" s="987"/>
      <c r="BJ7" s="987"/>
      <c r="BK7" s="987"/>
      <c r="BL7" s="987"/>
      <c r="BM7" s="987"/>
      <c r="BN7" s="987"/>
      <c r="BO7" s="1025"/>
      <c r="BP7" s="1024"/>
      <c r="BQ7" s="987"/>
      <c r="BR7" s="987"/>
      <c r="BS7" s="987"/>
      <c r="BT7" s="987"/>
      <c r="BU7" s="987"/>
      <c r="BV7" s="987"/>
      <c r="BW7" s="987"/>
      <c r="BX7" s="988"/>
      <c r="BY7" s="29"/>
      <c r="EI7" s="3"/>
      <c r="EJ7" s="3"/>
      <c r="EK7" s="3"/>
      <c r="EL7" s="3"/>
      <c r="EM7" s="3"/>
      <c r="EN7" s="3"/>
      <c r="EO7" s="3"/>
      <c r="EP7" s="3"/>
      <c r="EQ7" s="3"/>
      <c r="ER7" s="3"/>
      <c r="ES7" s="3"/>
      <c r="ET7" s="3"/>
      <c r="EU7" s="3"/>
      <c r="EV7" s="3"/>
      <c r="EW7" s="3"/>
      <c r="EX7" s="3"/>
      <c r="EY7" s="3"/>
    </row>
    <row r="8" spans="9:155" ht="5.25" customHeight="1" x14ac:dyDescent="0.15">
      <c r="I8" s="13"/>
      <c r="J8" s="1088"/>
      <c r="K8" s="1049"/>
      <c r="L8" s="1049"/>
      <c r="M8" s="1049"/>
      <c r="N8" s="1049"/>
      <c r="O8" s="1049"/>
      <c r="P8" s="1049"/>
      <c r="Q8" s="1049"/>
      <c r="R8" s="1049"/>
      <c r="S8" s="1049"/>
      <c r="T8" s="1050"/>
      <c r="U8" s="1041" t="s">
        <v>325</v>
      </c>
      <c r="V8" s="1042"/>
      <c r="W8" s="1042"/>
      <c r="X8" s="989"/>
      <c r="Y8" s="989"/>
      <c r="Z8" s="989"/>
      <c r="AA8" s="989"/>
      <c r="AB8" s="989"/>
      <c r="AC8" s="989"/>
      <c r="AD8" s="989"/>
      <c r="AE8" s="989"/>
      <c r="AF8" s="989"/>
      <c r="AG8" s="989"/>
      <c r="AH8" s="989"/>
      <c r="AI8" s="989"/>
      <c r="AJ8" s="989"/>
      <c r="AK8" s="989"/>
      <c r="AL8" s="989"/>
      <c r="AM8" s="1034"/>
      <c r="AN8" s="1021"/>
      <c r="AO8" s="985"/>
      <c r="AP8" s="985"/>
      <c r="AQ8" s="985"/>
      <c r="AR8" s="985"/>
      <c r="AS8" s="985"/>
      <c r="AT8" s="985"/>
      <c r="AU8" s="985"/>
      <c r="AV8" s="985"/>
      <c r="AW8" s="985"/>
      <c r="AX8" s="985"/>
      <c r="AY8" s="985"/>
      <c r="AZ8" s="985"/>
      <c r="BA8" s="985"/>
      <c r="BB8" s="985"/>
      <c r="BC8" s="985"/>
      <c r="BD8" s="985"/>
      <c r="BE8" s="985"/>
      <c r="BF8" s="1003"/>
      <c r="BG8" s="1021"/>
      <c r="BH8" s="985"/>
      <c r="BI8" s="985"/>
      <c r="BJ8" s="985"/>
      <c r="BK8" s="985"/>
      <c r="BL8" s="985"/>
      <c r="BM8" s="985"/>
      <c r="BN8" s="985"/>
      <c r="BO8" s="1003"/>
      <c r="BP8" s="1021"/>
      <c r="BQ8" s="985"/>
      <c r="BR8" s="985" t="s">
        <v>168</v>
      </c>
      <c r="BS8" s="985"/>
      <c r="BT8" s="985" t="s">
        <v>70</v>
      </c>
      <c r="BU8" s="985"/>
      <c r="BV8" s="985"/>
      <c r="BW8" s="985" t="s">
        <v>169</v>
      </c>
      <c r="BX8" s="986"/>
      <c r="BY8" s="29"/>
      <c r="EI8" s="3"/>
      <c r="EJ8" s="3"/>
      <c r="EK8" s="3"/>
      <c r="EL8" s="3"/>
      <c r="EM8" s="3"/>
      <c r="EN8" s="3"/>
      <c r="EO8" s="3"/>
      <c r="EP8" s="3"/>
      <c r="EQ8" s="3"/>
      <c r="ER8" s="3"/>
      <c r="ES8" s="3"/>
      <c r="ET8" s="3"/>
      <c r="EU8" s="3"/>
      <c r="EV8" s="3"/>
      <c r="EW8" s="3"/>
      <c r="EX8" s="3"/>
      <c r="EY8" s="3"/>
    </row>
    <row r="9" spans="9:155" ht="7.5" customHeight="1" x14ac:dyDescent="0.15">
      <c r="I9" s="13"/>
      <c r="J9" s="1088"/>
      <c r="K9" s="1049"/>
      <c r="L9" s="1049"/>
      <c r="M9" s="1049"/>
      <c r="N9" s="1049"/>
      <c r="O9" s="1049"/>
      <c r="P9" s="1049"/>
      <c r="Q9" s="1049"/>
      <c r="R9" s="1049"/>
      <c r="S9" s="1049"/>
      <c r="T9" s="1050"/>
      <c r="U9" s="1043"/>
      <c r="V9" s="1044"/>
      <c r="W9" s="1044"/>
      <c r="X9" s="990"/>
      <c r="Y9" s="990"/>
      <c r="Z9" s="990"/>
      <c r="AA9" s="990"/>
      <c r="AB9" s="990"/>
      <c r="AC9" s="990"/>
      <c r="AD9" s="990"/>
      <c r="AE9" s="990"/>
      <c r="AF9" s="990"/>
      <c r="AG9" s="990"/>
      <c r="AH9" s="990"/>
      <c r="AI9" s="990"/>
      <c r="AJ9" s="990"/>
      <c r="AK9" s="990"/>
      <c r="AL9" s="990"/>
      <c r="AM9" s="1020"/>
      <c r="AN9" s="1024"/>
      <c r="AO9" s="987"/>
      <c r="AP9" s="987"/>
      <c r="AQ9" s="987"/>
      <c r="AR9" s="987"/>
      <c r="AS9" s="987"/>
      <c r="AT9" s="987"/>
      <c r="AU9" s="987"/>
      <c r="AV9" s="987"/>
      <c r="AW9" s="987"/>
      <c r="AX9" s="987"/>
      <c r="AY9" s="987"/>
      <c r="AZ9" s="987"/>
      <c r="BA9" s="987"/>
      <c r="BB9" s="987"/>
      <c r="BC9" s="987"/>
      <c r="BD9" s="987"/>
      <c r="BE9" s="987"/>
      <c r="BF9" s="1025"/>
      <c r="BG9" s="1024"/>
      <c r="BH9" s="987"/>
      <c r="BI9" s="987"/>
      <c r="BJ9" s="987"/>
      <c r="BK9" s="987"/>
      <c r="BL9" s="987"/>
      <c r="BM9" s="987"/>
      <c r="BN9" s="987"/>
      <c r="BO9" s="1025"/>
      <c r="BP9" s="1024"/>
      <c r="BQ9" s="987"/>
      <c r="BR9" s="987"/>
      <c r="BS9" s="987"/>
      <c r="BT9" s="987"/>
      <c r="BU9" s="987"/>
      <c r="BV9" s="987"/>
      <c r="BW9" s="987"/>
      <c r="BX9" s="988"/>
      <c r="BY9" s="29"/>
      <c r="EI9" s="3"/>
      <c r="EJ9" s="3"/>
      <c r="EK9" s="3"/>
      <c r="EL9" s="3"/>
      <c r="EM9" s="3"/>
      <c r="EN9" s="3"/>
      <c r="EO9" s="3"/>
      <c r="EP9" s="3"/>
      <c r="EQ9" s="3"/>
      <c r="ER9" s="3"/>
      <c r="ES9" s="3"/>
      <c r="ET9" s="3"/>
      <c r="EU9" s="3"/>
      <c r="EV9" s="3"/>
      <c r="EW9" s="3"/>
      <c r="EX9" s="3"/>
      <c r="EY9" s="3"/>
    </row>
    <row r="10" spans="9:155" ht="5.25" customHeight="1" x14ac:dyDescent="0.15">
      <c r="I10" s="13"/>
      <c r="J10" s="1088"/>
      <c r="K10" s="1049"/>
      <c r="L10" s="1049"/>
      <c r="M10" s="1049"/>
      <c r="N10" s="1049"/>
      <c r="O10" s="1049"/>
      <c r="P10" s="1049"/>
      <c r="Q10" s="1049"/>
      <c r="R10" s="1049"/>
      <c r="S10" s="1049"/>
      <c r="T10" s="1050"/>
      <c r="U10" s="1041" t="s">
        <v>326</v>
      </c>
      <c r="V10" s="1042"/>
      <c r="W10" s="1042"/>
      <c r="X10" s="989"/>
      <c r="Y10" s="989"/>
      <c r="Z10" s="989"/>
      <c r="AA10" s="989"/>
      <c r="AB10" s="989"/>
      <c r="AC10" s="989"/>
      <c r="AD10" s="989"/>
      <c r="AE10" s="989"/>
      <c r="AF10" s="989"/>
      <c r="AG10" s="989"/>
      <c r="AH10" s="989"/>
      <c r="AI10" s="989"/>
      <c r="AJ10" s="989"/>
      <c r="AK10" s="989"/>
      <c r="AL10" s="989"/>
      <c r="AM10" s="1034"/>
      <c r="AN10" s="1021"/>
      <c r="AO10" s="985"/>
      <c r="AP10" s="985"/>
      <c r="AQ10" s="985"/>
      <c r="AR10" s="985"/>
      <c r="AS10" s="985"/>
      <c r="AT10" s="985"/>
      <c r="AU10" s="985"/>
      <c r="AV10" s="985"/>
      <c r="AW10" s="985"/>
      <c r="AX10" s="985"/>
      <c r="AY10" s="985"/>
      <c r="AZ10" s="985"/>
      <c r="BA10" s="985"/>
      <c r="BB10" s="985"/>
      <c r="BC10" s="985"/>
      <c r="BD10" s="985"/>
      <c r="BE10" s="985"/>
      <c r="BF10" s="1003"/>
      <c r="BG10" s="1021"/>
      <c r="BH10" s="985"/>
      <c r="BI10" s="985"/>
      <c r="BJ10" s="985"/>
      <c r="BK10" s="985"/>
      <c r="BL10" s="985"/>
      <c r="BM10" s="985"/>
      <c r="BN10" s="985"/>
      <c r="BO10" s="1003"/>
      <c r="BP10" s="1021"/>
      <c r="BQ10" s="985"/>
      <c r="BR10" s="985" t="s">
        <v>168</v>
      </c>
      <c r="BS10" s="985"/>
      <c r="BT10" s="985" t="s">
        <v>70</v>
      </c>
      <c r="BU10" s="985"/>
      <c r="BV10" s="985"/>
      <c r="BW10" s="985" t="s">
        <v>169</v>
      </c>
      <c r="BX10" s="986"/>
      <c r="BY10" s="29"/>
      <c r="EI10" s="3"/>
      <c r="EJ10" s="3"/>
      <c r="EK10" s="3"/>
      <c r="EL10" s="3"/>
      <c r="EM10" s="3"/>
      <c r="EN10" s="3"/>
      <c r="EO10" s="3"/>
      <c r="EP10" s="3"/>
      <c r="EQ10" s="3"/>
      <c r="ER10" s="3"/>
      <c r="ES10" s="3"/>
      <c r="ET10" s="3"/>
      <c r="EU10" s="3"/>
      <c r="EV10" s="3"/>
      <c r="EW10" s="3"/>
      <c r="EX10" s="3"/>
      <c r="EY10" s="3"/>
    </row>
    <row r="11" spans="9:155" ht="6.75" customHeight="1" x14ac:dyDescent="0.15">
      <c r="I11" s="13"/>
      <c r="J11" s="1088"/>
      <c r="K11" s="1049"/>
      <c r="L11" s="1049"/>
      <c r="M11" s="1049"/>
      <c r="N11" s="1049"/>
      <c r="O11" s="1049"/>
      <c r="P11" s="1049"/>
      <c r="Q11" s="1049"/>
      <c r="R11" s="1049"/>
      <c r="S11" s="1049"/>
      <c r="T11" s="1050"/>
      <c r="U11" s="1043"/>
      <c r="V11" s="1044"/>
      <c r="W11" s="1044"/>
      <c r="X11" s="990"/>
      <c r="Y11" s="990"/>
      <c r="Z11" s="990"/>
      <c r="AA11" s="990"/>
      <c r="AB11" s="990"/>
      <c r="AC11" s="990"/>
      <c r="AD11" s="990"/>
      <c r="AE11" s="990"/>
      <c r="AF11" s="990"/>
      <c r="AG11" s="990"/>
      <c r="AH11" s="990"/>
      <c r="AI11" s="990"/>
      <c r="AJ11" s="990"/>
      <c r="AK11" s="990"/>
      <c r="AL11" s="990"/>
      <c r="AM11" s="1020"/>
      <c r="AN11" s="1024"/>
      <c r="AO11" s="987"/>
      <c r="AP11" s="987"/>
      <c r="AQ11" s="987"/>
      <c r="AR11" s="987"/>
      <c r="AS11" s="987"/>
      <c r="AT11" s="987"/>
      <c r="AU11" s="987"/>
      <c r="AV11" s="987"/>
      <c r="AW11" s="987"/>
      <c r="AX11" s="987"/>
      <c r="AY11" s="987"/>
      <c r="AZ11" s="987"/>
      <c r="BA11" s="987"/>
      <c r="BB11" s="987"/>
      <c r="BC11" s="987"/>
      <c r="BD11" s="987"/>
      <c r="BE11" s="987"/>
      <c r="BF11" s="1025"/>
      <c r="BG11" s="1024"/>
      <c r="BH11" s="987"/>
      <c r="BI11" s="987"/>
      <c r="BJ11" s="987"/>
      <c r="BK11" s="987"/>
      <c r="BL11" s="987"/>
      <c r="BM11" s="987"/>
      <c r="BN11" s="987"/>
      <c r="BO11" s="1025"/>
      <c r="BP11" s="1024"/>
      <c r="BQ11" s="987"/>
      <c r="BR11" s="987"/>
      <c r="BS11" s="987"/>
      <c r="BT11" s="987"/>
      <c r="BU11" s="987"/>
      <c r="BV11" s="987"/>
      <c r="BW11" s="987"/>
      <c r="BX11" s="988"/>
      <c r="BY11" s="29"/>
      <c r="EI11" s="3"/>
      <c r="EJ11" s="3"/>
      <c r="EK11" s="3"/>
      <c r="EL11" s="3"/>
      <c r="EM11" s="3"/>
      <c r="EN11" s="3"/>
      <c r="EO11" s="3"/>
      <c r="EP11" s="3"/>
      <c r="EQ11" s="3"/>
      <c r="ER11" s="3"/>
      <c r="ES11" s="3"/>
      <c r="ET11" s="3"/>
      <c r="EU11" s="3"/>
      <c r="EV11" s="3"/>
      <c r="EW11" s="3"/>
      <c r="EX11" s="3"/>
      <c r="EY11" s="3"/>
    </row>
    <row r="12" spans="9:155" ht="6.75" customHeight="1" x14ac:dyDescent="0.15">
      <c r="I12" s="13"/>
      <c r="J12" s="1088"/>
      <c r="K12" s="1049"/>
      <c r="L12" s="1049"/>
      <c r="M12" s="1049"/>
      <c r="N12" s="1049"/>
      <c r="O12" s="1049"/>
      <c r="P12" s="1049"/>
      <c r="Q12" s="1049"/>
      <c r="R12" s="1049"/>
      <c r="S12" s="1049"/>
      <c r="T12" s="1050"/>
      <c r="U12" s="1041" t="s">
        <v>327</v>
      </c>
      <c r="V12" s="1042"/>
      <c r="W12" s="1042"/>
      <c r="X12" s="989"/>
      <c r="Y12" s="989"/>
      <c r="Z12" s="989"/>
      <c r="AA12" s="989"/>
      <c r="AB12" s="989"/>
      <c r="AC12" s="989"/>
      <c r="AD12" s="989"/>
      <c r="AE12" s="989"/>
      <c r="AF12" s="989"/>
      <c r="AG12" s="989"/>
      <c r="AH12" s="989"/>
      <c r="AI12" s="989"/>
      <c r="AJ12" s="989"/>
      <c r="AK12" s="989"/>
      <c r="AL12" s="989"/>
      <c r="AM12" s="1034"/>
      <c r="AN12" s="1021"/>
      <c r="AO12" s="985"/>
      <c r="AP12" s="985"/>
      <c r="AQ12" s="985"/>
      <c r="AR12" s="985"/>
      <c r="AS12" s="985"/>
      <c r="AT12" s="985"/>
      <c r="AU12" s="985"/>
      <c r="AV12" s="985"/>
      <c r="AW12" s="985"/>
      <c r="AX12" s="985"/>
      <c r="AY12" s="985"/>
      <c r="AZ12" s="985"/>
      <c r="BA12" s="985"/>
      <c r="BB12" s="985"/>
      <c r="BC12" s="985"/>
      <c r="BD12" s="985"/>
      <c r="BE12" s="985"/>
      <c r="BF12" s="1003"/>
      <c r="BG12" s="1021"/>
      <c r="BH12" s="985"/>
      <c r="BI12" s="985"/>
      <c r="BJ12" s="985"/>
      <c r="BK12" s="985"/>
      <c r="BL12" s="985"/>
      <c r="BM12" s="985"/>
      <c r="BN12" s="985"/>
      <c r="BO12" s="1003"/>
      <c r="BP12" s="1021"/>
      <c r="BQ12" s="985"/>
      <c r="BR12" s="985" t="s">
        <v>168</v>
      </c>
      <c r="BS12" s="985"/>
      <c r="BT12" s="985" t="s">
        <v>70</v>
      </c>
      <c r="BU12" s="985"/>
      <c r="BV12" s="985"/>
      <c r="BW12" s="985" t="s">
        <v>169</v>
      </c>
      <c r="BX12" s="986"/>
      <c r="BY12" s="29"/>
      <c r="EI12" s="3"/>
      <c r="EJ12" s="3"/>
      <c r="EK12" s="3"/>
      <c r="EL12" s="3"/>
      <c r="EM12" s="3"/>
      <c r="EN12" s="3"/>
      <c r="EO12" s="3"/>
      <c r="EP12" s="3"/>
      <c r="EQ12" s="3"/>
      <c r="ER12" s="3"/>
      <c r="ES12" s="3"/>
      <c r="ET12" s="3"/>
      <c r="EU12" s="3"/>
      <c r="EV12" s="3"/>
      <c r="EW12" s="3"/>
      <c r="EX12" s="3"/>
      <c r="EY12" s="3"/>
    </row>
    <row r="13" spans="9:155" ht="7.5" customHeight="1" x14ac:dyDescent="0.15">
      <c r="I13" s="13"/>
      <c r="J13" s="1088"/>
      <c r="K13" s="1049"/>
      <c r="L13" s="1049"/>
      <c r="M13" s="1049"/>
      <c r="N13" s="1049"/>
      <c r="O13" s="1049"/>
      <c r="P13" s="1049"/>
      <c r="Q13" s="1049"/>
      <c r="R13" s="1049"/>
      <c r="S13" s="1049"/>
      <c r="T13" s="1050"/>
      <c r="U13" s="1043"/>
      <c r="V13" s="1044"/>
      <c r="W13" s="1044"/>
      <c r="X13" s="990"/>
      <c r="Y13" s="990"/>
      <c r="Z13" s="990"/>
      <c r="AA13" s="990"/>
      <c r="AB13" s="990"/>
      <c r="AC13" s="990"/>
      <c r="AD13" s="990"/>
      <c r="AE13" s="990"/>
      <c r="AF13" s="990"/>
      <c r="AG13" s="990"/>
      <c r="AH13" s="990"/>
      <c r="AI13" s="990"/>
      <c r="AJ13" s="990"/>
      <c r="AK13" s="990"/>
      <c r="AL13" s="990"/>
      <c r="AM13" s="1020"/>
      <c r="AN13" s="1024"/>
      <c r="AO13" s="987"/>
      <c r="AP13" s="987"/>
      <c r="AQ13" s="987"/>
      <c r="AR13" s="987"/>
      <c r="AS13" s="987"/>
      <c r="AT13" s="987"/>
      <c r="AU13" s="987"/>
      <c r="AV13" s="987"/>
      <c r="AW13" s="987"/>
      <c r="AX13" s="987"/>
      <c r="AY13" s="987"/>
      <c r="AZ13" s="987"/>
      <c r="BA13" s="987"/>
      <c r="BB13" s="987"/>
      <c r="BC13" s="987"/>
      <c r="BD13" s="987"/>
      <c r="BE13" s="987"/>
      <c r="BF13" s="1025"/>
      <c r="BG13" s="1024"/>
      <c r="BH13" s="987"/>
      <c r="BI13" s="987"/>
      <c r="BJ13" s="987"/>
      <c r="BK13" s="987"/>
      <c r="BL13" s="987"/>
      <c r="BM13" s="987"/>
      <c r="BN13" s="987"/>
      <c r="BO13" s="1025"/>
      <c r="BP13" s="1024"/>
      <c r="BQ13" s="987"/>
      <c r="BR13" s="987"/>
      <c r="BS13" s="987"/>
      <c r="BT13" s="987"/>
      <c r="BU13" s="987"/>
      <c r="BV13" s="987"/>
      <c r="BW13" s="987"/>
      <c r="BX13" s="988"/>
      <c r="BY13" s="29"/>
      <c r="EI13" s="3"/>
      <c r="EJ13" s="3"/>
      <c r="EK13" s="3"/>
      <c r="EL13" s="3"/>
      <c r="EM13" s="3"/>
      <c r="EN13" s="3"/>
      <c r="EO13" s="3"/>
      <c r="EP13" s="3"/>
      <c r="EQ13" s="3"/>
      <c r="ER13" s="3"/>
      <c r="ES13" s="3"/>
      <c r="ET13" s="3"/>
      <c r="EU13" s="3"/>
      <c r="EV13" s="3"/>
      <c r="EW13" s="3"/>
      <c r="EX13" s="3"/>
      <c r="EY13" s="3"/>
    </row>
    <row r="14" spans="9:155" ht="7.5" customHeight="1" x14ac:dyDescent="0.15">
      <c r="I14" s="13"/>
      <c r="J14" s="1088"/>
      <c r="K14" s="1049"/>
      <c r="L14" s="1049"/>
      <c r="M14" s="1049"/>
      <c r="N14" s="1049"/>
      <c r="O14" s="1049"/>
      <c r="P14" s="1049"/>
      <c r="Q14" s="1049"/>
      <c r="R14" s="1049"/>
      <c r="S14" s="1049"/>
      <c r="T14" s="1050"/>
      <c r="U14" s="1041" t="s">
        <v>328</v>
      </c>
      <c r="V14" s="1042"/>
      <c r="W14" s="1042"/>
      <c r="X14" s="989"/>
      <c r="Y14" s="989"/>
      <c r="Z14" s="989"/>
      <c r="AA14" s="989"/>
      <c r="AB14" s="989"/>
      <c r="AC14" s="989"/>
      <c r="AD14" s="989"/>
      <c r="AE14" s="989"/>
      <c r="AF14" s="989"/>
      <c r="AG14" s="989"/>
      <c r="AH14" s="989"/>
      <c r="AI14" s="989"/>
      <c r="AJ14" s="989"/>
      <c r="AK14" s="989"/>
      <c r="AL14" s="989"/>
      <c r="AM14" s="1034"/>
      <c r="AN14" s="1021"/>
      <c r="AO14" s="985"/>
      <c r="AP14" s="985"/>
      <c r="AQ14" s="985"/>
      <c r="AR14" s="985"/>
      <c r="AS14" s="985"/>
      <c r="AT14" s="985"/>
      <c r="AU14" s="985"/>
      <c r="AV14" s="985"/>
      <c r="AW14" s="985"/>
      <c r="AX14" s="985"/>
      <c r="AY14" s="985"/>
      <c r="AZ14" s="985"/>
      <c r="BA14" s="985"/>
      <c r="BB14" s="985"/>
      <c r="BC14" s="985"/>
      <c r="BD14" s="985"/>
      <c r="BE14" s="985"/>
      <c r="BF14" s="1003"/>
      <c r="BG14" s="1021"/>
      <c r="BH14" s="985"/>
      <c r="BI14" s="985"/>
      <c r="BJ14" s="985"/>
      <c r="BK14" s="985"/>
      <c r="BL14" s="985"/>
      <c r="BM14" s="985"/>
      <c r="BN14" s="985"/>
      <c r="BO14" s="1003"/>
      <c r="BP14" s="1021"/>
      <c r="BQ14" s="985"/>
      <c r="BR14" s="985" t="s">
        <v>168</v>
      </c>
      <c r="BS14" s="985"/>
      <c r="BT14" s="985" t="s">
        <v>70</v>
      </c>
      <c r="BU14" s="985"/>
      <c r="BV14" s="985"/>
      <c r="BW14" s="985" t="s">
        <v>169</v>
      </c>
      <c r="BX14" s="986"/>
      <c r="BY14" s="29"/>
      <c r="EI14" s="3"/>
      <c r="EJ14" s="3"/>
      <c r="EK14" s="3"/>
      <c r="EL14" s="3"/>
      <c r="EM14" s="3"/>
      <c r="EN14" s="3"/>
      <c r="EO14" s="3"/>
      <c r="EP14" s="3"/>
      <c r="EQ14" s="3"/>
      <c r="ER14" s="3"/>
      <c r="ES14" s="3"/>
      <c r="ET14" s="3"/>
      <c r="EU14" s="3"/>
      <c r="EV14" s="3"/>
      <c r="EW14" s="3"/>
      <c r="EX14" s="3"/>
      <c r="EY14" s="3"/>
    </row>
    <row r="15" spans="9:155" ht="6.75" customHeight="1" x14ac:dyDescent="0.15">
      <c r="I15" s="13"/>
      <c r="J15" s="1088"/>
      <c r="K15" s="1049"/>
      <c r="L15" s="1049"/>
      <c r="M15" s="1049"/>
      <c r="N15" s="1049"/>
      <c r="O15" s="1049"/>
      <c r="P15" s="1049"/>
      <c r="Q15" s="1049"/>
      <c r="R15" s="1049"/>
      <c r="S15" s="1049"/>
      <c r="T15" s="1050"/>
      <c r="U15" s="1043"/>
      <c r="V15" s="1044"/>
      <c r="W15" s="1044"/>
      <c r="X15" s="990"/>
      <c r="Y15" s="990"/>
      <c r="Z15" s="990"/>
      <c r="AA15" s="990"/>
      <c r="AB15" s="990"/>
      <c r="AC15" s="990"/>
      <c r="AD15" s="990"/>
      <c r="AE15" s="990"/>
      <c r="AF15" s="990"/>
      <c r="AG15" s="990"/>
      <c r="AH15" s="990"/>
      <c r="AI15" s="990"/>
      <c r="AJ15" s="990"/>
      <c r="AK15" s="990"/>
      <c r="AL15" s="990"/>
      <c r="AM15" s="1020"/>
      <c r="AN15" s="1024"/>
      <c r="AO15" s="987"/>
      <c r="AP15" s="987"/>
      <c r="AQ15" s="987"/>
      <c r="AR15" s="987"/>
      <c r="AS15" s="987"/>
      <c r="AT15" s="987"/>
      <c r="AU15" s="987"/>
      <c r="AV15" s="987"/>
      <c r="AW15" s="987"/>
      <c r="AX15" s="987"/>
      <c r="AY15" s="987"/>
      <c r="AZ15" s="987"/>
      <c r="BA15" s="987"/>
      <c r="BB15" s="987"/>
      <c r="BC15" s="987"/>
      <c r="BD15" s="987"/>
      <c r="BE15" s="987"/>
      <c r="BF15" s="1025"/>
      <c r="BG15" s="1024"/>
      <c r="BH15" s="987"/>
      <c r="BI15" s="987"/>
      <c r="BJ15" s="987"/>
      <c r="BK15" s="987"/>
      <c r="BL15" s="987"/>
      <c r="BM15" s="987"/>
      <c r="BN15" s="987"/>
      <c r="BO15" s="1025"/>
      <c r="BP15" s="1024"/>
      <c r="BQ15" s="987"/>
      <c r="BR15" s="987"/>
      <c r="BS15" s="987"/>
      <c r="BT15" s="987"/>
      <c r="BU15" s="987"/>
      <c r="BV15" s="987"/>
      <c r="BW15" s="987"/>
      <c r="BX15" s="988"/>
      <c r="BY15" s="29"/>
      <c r="EI15" s="3"/>
      <c r="EJ15" s="3"/>
      <c r="EK15" s="3"/>
      <c r="EL15" s="3"/>
      <c r="EM15" s="3"/>
      <c r="EN15" s="3"/>
      <c r="EO15" s="3"/>
      <c r="EP15" s="3"/>
      <c r="EQ15" s="3"/>
      <c r="ER15" s="3"/>
      <c r="ES15" s="3"/>
      <c r="ET15" s="3"/>
      <c r="EU15" s="3"/>
      <c r="EV15" s="3"/>
      <c r="EW15" s="3"/>
      <c r="EX15" s="3"/>
      <c r="EY15" s="3"/>
    </row>
    <row r="16" spans="9:155" ht="6.75" customHeight="1" x14ac:dyDescent="0.15">
      <c r="I16" s="13"/>
      <c r="J16" s="1088"/>
      <c r="K16" s="1049"/>
      <c r="L16" s="1049"/>
      <c r="M16" s="1049"/>
      <c r="N16" s="1049"/>
      <c r="O16" s="1049"/>
      <c r="P16" s="1049"/>
      <c r="Q16" s="1049"/>
      <c r="R16" s="1049"/>
      <c r="S16" s="1049"/>
      <c r="T16" s="1050"/>
      <c r="U16" s="1041" t="s">
        <v>329</v>
      </c>
      <c r="V16" s="1042"/>
      <c r="W16" s="1042"/>
      <c r="X16" s="989"/>
      <c r="Y16" s="989"/>
      <c r="Z16" s="989"/>
      <c r="AA16" s="989"/>
      <c r="AB16" s="989"/>
      <c r="AC16" s="989"/>
      <c r="AD16" s="989"/>
      <c r="AE16" s="989"/>
      <c r="AF16" s="989"/>
      <c r="AG16" s="989"/>
      <c r="AH16" s="989"/>
      <c r="AI16" s="989"/>
      <c r="AJ16" s="989"/>
      <c r="AK16" s="989"/>
      <c r="AL16" s="989"/>
      <c r="AM16" s="1034"/>
      <c r="AN16" s="1021"/>
      <c r="AO16" s="985"/>
      <c r="AP16" s="985"/>
      <c r="AQ16" s="985"/>
      <c r="AR16" s="985"/>
      <c r="AS16" s="985"/>
      <c r="AT16" s="985"/>
      <c r="AU16" s="985"/>
      <c r="AV16" s="985"/>
      <c r="AW16" s="985"/>
      <c r="AX16" s="985"/>
      <c r="AY16" s="985"/>
      <c r="AZ16" s="985"/>
      <c r="BA16" s="985"/>
      <c r="BB16" s="985"/>
      <c r="BC16" s="985"/>
      <c r="BD16" s="985"/>
      <c r="BE16" s="985"/>
      <c r="BF16" s="1003"/>
      <c r="BG16" s="1021"/>
      <c r="BH16" s="985"/>
      <c r="BI16" s="985"/>
      <c r="BJ16" s="985"/>
      <c r="BK16" s="985"/>
      <c r="BL16" s="985"/>
      <c r="BM16" s="985"/>
      <c r="BN16" s="985"/>
      <c r="BO16" s="1003"/>
      <c r="BP16" s="1021"/>
      <c r="BQ16" s="985"/>
      <c r="BR16" s="985" t="s">
        <v>168</v>
      </c>
      <c r="BS16" s="985"/>
      <c r="BT16" s="985" t="s">
        <v>70</v>
      </c>
      <c r="BU16" s="985"/>
      <c r="BV16" s="985"/>
      <c r="BW16" s="985" t="s">
        <v>169</v>
      </c>
      <c r="BX16" s="986"/>
      <c r="BY16" s="29"/>
      <c r="EI16" s="3"/>
      <c r="EJ16" s="3"/>
      <c r="EK16" s="3"/>
      <c r="EL16" s="3"/>
      <c r="EM16" s="3"/>
      <c r="EN16" s="3"/>
      <c r="EO16" s="3"/>
      <c r="EP16" s="3"/>
      <c r="EQ16" s="3"/>
      <c r="ER16" s="3"/>
      <c r="ES16" s="3"/>
      <c r="ET16" s="3"/>
      <c r="EU16" s="3"/>
      <c r="EV16" s="3"/>
      <c r="EW16" s="3"/>
      <c r="EX16" s="3"/>
      <c r="EY16" s="3"/>
    </row>
    <row r="17" spans="9:164" ht="6.75" customHeight="1" x14ac:dyDescent="0.15">
      <c r="I17" s="13"/>
      <c r="J17" s="1088"/>
      <c r="K17" s="1049"/>
      <c r="L17" s="1049"/>
      <c r="M17" s="1049"/>
      <c r="N17" s="1049"/>
      <c r="O17" s="1049"/>
      <c r="P17" s="1049"/>
      <c r="Q17" s="1049"/>
      <c r="R17" s="1049"/>
      <c r="S17" s="1049"/>
      <c r="T17" s="1050"/>
      <c r="U17" s="1043"/>
      <c r="V17" s="1044"/>
      <c r="W17" s="1044"/>
      <c r="X17" s="990"/>
      <c r="Y17" s="990"/>
      <c r="Z17" s="990"/>
      <c r="AA17" s="990"/>
      <c r="AB17" s="990"/>
      <c r="AC17" s="990"/>
      <c r="AD17" s="990"/>
      <c r="AE17" s="990"/>
      <c r="AF17" s="990"/>
      <c r="AG17" s="990"/>
      <c r="AH17" s="990"/>
      <c r="AI17" s="990"/>
      <c r="AJ17" s="990"/>
      <c r="AK17" s="990"/>
      <c r="AL17" s="990"/>
      <c r="AM17" s="1020"/>
      <c r="AN17" s="1024"/>
      <c r="AO17" s="987"/>
      <c r="AP17" s="987"/>
      <c r="AQ17" s="987"/>
      <c r="AR17" s="987"/>
      <c r="AS17" s="987"/>
      <c r="AT17" s="987"/>
      <c r="AU17" s="987"/>
      <c r="AV17" s="987"/>
      <c r="AW17" s="987"/>
      <c r="AX17" s="987"/>
      <c r="AY17" s="987"/>
      <c r="AZ17" s="987"/>
      <c r="BA17" s="987"/>
      <c r="BB17" s="987"/>
      <c r="BC17" s="987"/>
      <c r="BD17" s="987"/>
      <c r="BE17" s="987"/>
      <c r="BF17" s="1025"/>
      <c r="BG17" s="1024"/>
      <c r="BH17" s="987"/>
      <c r="BI17" s="987"/>
      <c r="BJ17" s="987"/>
      <c r="BK17" s="987"/>
      <c r="BL17" s="987"/>
      <c r="BM17" s="987"/>
      <c r="BN17" s="987"/>
      <c r="BO17" s="1025"/>
      <c r="BP17" s="1024"/>
      <c r="BQ17" s="987"/>
      <c r="BR17" s="987"/>
      <c r="BS17" s="987"/>
      <c r="BT17" s="987"/>
      <c r="BU17" s="987"/>
      <c r="BV17" s="987"/>
      <c r="BW17" s="987"/>
      <c r="BX17" s="988"/>
      <c r="BY17" s="29"/>
      <c r="EI17" s="3"/>
      <c r="EJ17" s="3"/>
      <c r="EK17" s="3"/>
      <c r="EL17" s="3"/>
      <c r="EM17" s="3"/>
      <c r="EN17" s="3"/>
      <c r="EO17" s="3"/>
      <c r="EP17" s="3"/>
      <c r="EQ17" s="3"/>
      <c r="ER17" s="3"/>
      <c r="ES17" s="3"/>
      <c r="ET17" s="3"/>
      <c r="EU17" s="3"/>
      <c r="EV17" s="3"/>
      <c r="EW17" s="3"/>
      <c r="EX17" s="3"/>
      <c r="EY17" s="3"/>
    </row>
    <row r="18" spans="9:164" ht="6.75" customHeight="1" x14ac:dyDescent="0.15">
      <c r="I18" s="13"/>
      <c r="J18" s="1088"/>
      <c r="K18" s="1049"/>
      <c r="L18" s="1049"/>
      <c r="M18" s="1049"/>
      <c r="N18" s="1049"/>
      <c r="O18" s="1049"/>
      <c r="P18" s="1049"/>
      <c r="Q18" s="1049"/>
      <c r="R18" s="1049"/>
      <c r="S18" s="1049"/>
      <c r="T18" s="1050"/>
      <c r="U18" s="1041" t="s">
        <v>330</v>
      </c>
      <c r="V18" s="1042"/>
      <c r="W18" s="1042"/>
      <c r="X18" s="989"/>
      <c r="Y18" s="989"/>
      <c r="Z18" s="989"/>
      <c r="AA18" s="989"/>
      <c r="AB18" s="989"/>
      <c r="AC18" s="989"/>
      <c r="AD18" s="989"/>
      <c r="AE18" s="989"/>
      <c r="AF18" s="989"/>
      <c r="AG18" s="989"/>
      <c r="AH18" s="989"/>
      <c r="AI18" s="989"/>
      <c r="AJ18" s="989"/>
      <c r="AK18" s="989"/>
      <c r="AL18" s="989"/>
      <c r="AM18" s="1034"/>
      <c r="AN18" s="1021"/>
      <c r="AO18" s="985"/>
      <c r="AP18" s="985"/>
      <c r="AQ18" s="985"/>
      <c r="AR18" s="985"/>
      <c r="AS18" s="985"/>
      <c r="AT18" s="985"/>
      <c r="AU18" s="985"/>
      <c r="AV18" s="985"/>
      <c r="AW18" s="985"/>
      <c r="AX18" s="985"/>
      <c r="AY18" s="985"/>
      <c r="AZ18" s="985"/>
      <c r="BA18" s="985"/>
      <c r="BB18" s="985"/>
      <c r="BC18" s="985"/>
      <c r="BD18" s="985"/>
      <c r="BE18" s="985"/>
      <c r="BF18" s="1003"/>
      <c r="BG18" s="1021"/>
      <c r="BH18" s="985"/>
      <c r="BI18" s="985"/>
      <c r="BJ18" s="985"/>
      <c r="BK18" s="985"/>
      <c r="BL18" s="985"/>
      <c r="BM18" s="985"/>
      <c r="BN18" s="985"/>
      <c r="BO18" s="1003"/>
      <c r="BP18" s="1021"/>
      <c r="BQ18" s="985"/>
      <c r="BR18" s="985" t="s">
        <v>168</v>
      </c>
      <c r="BS18" s="985"/>
      <c r="BT18" s="985" t="s">
        <v>70</v>
      </c>
      <c r="BU18" s="985"/>
      <c r="BV18" s="985"/>
      <c r="BW18" s="985" t="s">
        <v>169</v>
      </c>
      <c r="BX18" s="986"/>
      <c r="BY18" s="29"/>
      <c r="EI18" s="3"/>
      <c r="EJ18" s="3"/>
      <c r="EK18" s="3"/>
      <c r="EL18" s="3"/>
      <c r="EM18" s="3"/>
      <c r="EN18" s="3"/>
      <c r="EO18" s="3"/>
      <c r="EP18" s="3"/>
      <c r="EQ18" s="3"/>
      <c r="ER18" s="3"/>
      <c r="ES18" s="3"/>
      <c r="ET18" s="3"/>
      <c r="EU18" s="3"/>
      <c r="EV18" s="3"/>
      <c r="EW18" s="3"/>
      <c r="EX18" s="3"/>
      <c r="EY18" s="3"/>
    </row>
    <row r="19" spans="9:164" ht="6.75" customHeight="1" x14ac:dyDescent="0.15">
      <c r="I19" s="13"/>
      <c r="J19" s="1088"/>
      <c r="K19" s="1049"/>
      <c r="L19" s="1049"/>
      <c r="M19" s="1049"/>
      <c r="N19" s="1049"/>
      <c r="O19" s="1049"/>
      <c r="P19" s="1049"/>
      <c r="Q19" s="1049"/>
      <c r="R19" s="1049"/>
      <c r="S19" s="1049"/>
      <c r="T19" s="1050"/>
      <c r="U19" s="1043"/>
      <c r="V19" s="1044"/>
      <c r="W19" s="1044"/>
      <c r="X19" s="990"/>
      <c r="Y19" s="990"/>
      <c r="Z19" s="990"/>
      <c r="AA19" s="990"/>
      <c r="AB19" s="990"/>
      <c r="AC19" s="990"/>
      <c r="AD19" s="990"/>
      <c r="AE19" s="990"/>
      <c r="AF19" s="990"/>
      <c r="AG19" s="990"/>
      <c r="AH19" s="990"/>
      <c r="AI19" s="990"/>
      <c r="AJ19" s="990"/>
      <c r="AK19" s="990"/>
      <c r="AL19" s="990"/>
      <c r="AM19" s="1020"/>
      <c r="AN19" s="1024"/>
      <c r="AO19" s="987"/>
      <c r="AP19" s="987"/>
      <c r="AQ19" s="987"/>
      <c r="AR19" s="987"/>
      <c r="AS19" s="987"/>
      <c r="AT19" s="987"/>
      <c r="AU19" s="987"/>
      <c r="AV19" s="987"/>
      <c r="AW19" s="987"/>
      <c r="AX19" s="987"/>
      <c r="AY19" s="987"/>
      <c r="AZ19" s="987"/>
      <c r="BA19" s="987"/>
      <c r="BB19" s="987"/>
      <c r="BC19" s="987"/>
      <c r="BD19" s="987"/>
      <c r="BE19" s="987"/>
      <c r="BF19" s="1025"/>
      <c r="BG19" s="1024"/>
      <c r="BH19" s="987"/>
      <c r="BI19" s="987"/>
      <c r="BJ19" s="987"/>
      <c r="BK19" s="987"/>
      <c r="BL19" s="987"/>
      <c r="BM19" s="987"/>
      <c r="BN19" s="987"/>
      <c r="BO19" s="1025"/>
      <c r="BP19" s="1024"/>
      <c r="BQ19" s="987"/>
      <c r="BR19" s="987"/>
      <c r="BS19" s="987"/>
      <c r="BT19" s="987"/>
      <c r="BU19" s="987"/>
      <c r="BV19" s="987"/>
      <c r="BW19" s="987"/>
      <c r="BX19" s="988"/>
      <c r="BY19" s="29"/>
      <c r="EI19" s="3"/>
      <c r="EJ19" s="3"/>
      <c r="EK19" s="3"/>
      <c r="EL19" s="3"/>
      <c r="EM19" s="3"/>
      <c r="EN19" s="3"/>
      <c r="EO19" s="3"/>
      <c r="EP19" s="3"/>
      <c r="EQ19" s="3"/>
      <c r="ER19" s="3"/>
      <c r="ES19" s="3"/>
      <c r="ET19" s="3"/>
      <c r="EU19" s="3"/>
      <c r="EV19" s="3"/>
      <c r="EW19" s="3"/>
      <c r="EX19" s="3"/>
      <c r="EY19" s="3"/>
    </row>
    <row r="20" spans="9:164" ht="7.5" customHeight="1" x14ac:dyDescent="0.15">
      <c r="I20" s="13"/>
      <c r="J20" s="1088"/>
      <c r="K20" s="1049"/>
      <c r="L20" s="1049"/>
      <c r="M20" s="1049"/>
      <c r="N20" s="1049"/>
      <c r="O20" s="1049"/>
      <c r="P20" s="1049"/>
      <c r="Q20" s="1049"/>
      <c r="R20" s="1049"/>
      <c r="S20" s="1049"/>
      <c r="T20" s="1050"/>
      <c r="U20" s="1041" t="s">
        <v>331</v>
      </c>
      <c r="V20" s="1042"/>
      <c r="W20" s="1042"/>
      <c r="X20" s="989"/>
      <c r="Y20" s="989"/>
      <c r="Z20" s="989"/>
      <c r="AA20" s="989"/>
      <c r="AB20" s="989"/>
      <c r="AC20" s="989"/>
      <c r="AD20" s="989"/>
      <c r="AE20" s="989"/>
      <c r="AF20" s="989"/>
      <c r="AG20" s="989"/>
      <c r="AH20" s="989"/>
      <c r="AI20" s="989"/>
      <c r="AJ20" s="989"/>
      <c r="AK20" s="989"/>
      <c r="AL20" s="989"/>
      <c r="AM20" s="1034"/>
      <c r="AN20" s="1021"/>
      <c r="AO20" s="985"/>
      <c r="AP20" s="985"/>
      <c r="AQ20" s="985"/>
      <c r="AR20" s="985"/>
      <c r="AS20" s="985"/>
      <c r="AT20" s="985"/>
      <c r="AU20" s="985"/>
      <c r="AV20" s="985"/>
      <c r="AW20" s="985"/>
      <c r="AX20" s="985"/>
      <c r="AY20" s="985"/>
      <c r="AZ20" s="985"/>
      <c r="BA20" s="985"/>
      <c r="BB20" s="985"/>
      <c r="BC20" s="985"/>
      <c r="BD20" s="985"/>
      <c r="BE20" s="985"/>
      <c r="BF20" s="1003"/>
      <c r="BG20" s="1021"/>
      <c r="BH20" s="985"/>
      <c r="BI20" s="985"/>
      <c r="BJ20" s="985"/>
      <c r="BK20" s="985"/>
      <c r="BL20" s="985"/>
      <c r="BM20" s="985"/>
      <c r="BN20" s="985"/>
      <c r="BO20" s="1003"/>
      <c r="BP20" s="1021"/>
      <c r="BQ20" s="985"/>
      <c r="BR20" s="985" t="s">
        <v>168</v>
      </c>
      <c r="BS20" s="985"/>
      <c r="BT20" s="985" t="s">
        <v>70</v>
      </c>
      <c r="BU20" s="985"/>
      <c r="BV20" s="985"/>
      <c r="BW20" s="985" t="s">
        <v>169</v>
      </c>
      <c r="BX20" s="986"/>
      <c r="BY20" s="29"/>
      <c r="EI20" s="3"/>
      <c r="EJ20" s="3"/>
      <c r="EK20" s="3"/>
      <c r="EL20" s="3"/>
      <c r="EM20" s="3"/>
      <c r="EN20" s="3"/>
      <c r="EO20" s="3"/>
      <c r="EP20" s="3"/>
      <c r="EQ20" s="3"/>
      <c r="ER20" s="3"/>
      <c r="ES20" s="3"/>
      <c r="ET20" s="3"/>
      <c r="EU20" s="3"/>
      <c r="EV20" s="3"/>
      <c r="EW20" s="3"/>
      <c r="EX20" s="3"/>
      <c r="EY20" s="3"/>
    </row>
    <row r="21" spans="9:164" ht="7.5" customHeight="1" x14ac:dyDescent="0.15">
      <c r="I21" s="13"/>
      <c r="J21" s="1088"/>
      <c r="K21" s="1049"/>
      <c r="L21" s="1049"/>
      <c r="M21" s="1049"/>
      <c r="N21" s="1049"/>
      <c r="O21" s="1049"/>
      <c r="P21" s="1049"/>
      <c r="Q21" s="1049"/>
      <c r="R21" s="1049"/>
      <c r="S21" s="1049"/>
      <c r="T21" s="1050"/>
      <c r="U21" s="1043"/>
      <c r="V21" s="1044"/>
      <c r="W21" s="1044"/>
      <c r="X21" s="990"/>
      <c r="Y21" s="990"/>
      <c r="Z21" s="990"/>
      <c r="AA21" s="990"/>
      <c r="AB21" s="990"/>
      <c r="AC21" s="990"/>
      <c r="AD21" s="990"/>
      <c r="AE21" s="990"/>
      <c r="AF21" s="990"/>
      <c r="AG21" s="990"/>
      <c r="AH21" s="990"/>
      <c r="AI21" s="990"/>
      <c r="AJ21" s="990"/>
      <c r="AK21" s="990"/>
      <c r="AL21" s="990"/>
      <c r="AM21" s="1020"/>
      <c r="AN21" s="1024"/>
      <c r="AO21" s="987"/>
      <c r="AP21" s="987"/>
      <c r="AQ21" s="987"/>
      <c r="AR21" s="987"/>
      <c r="AS21" s="987"/>
      <c r="AT21" s="987"/>
      <c r="AU21" s="987"/>
      <c r="AV21" s="987"/>
      <c r="AW21" s="987"/>
      <c r="AX21" s="987"/>
      <c r="AY21" s="987"/>
      <c r="AZ21" s="987"/>
      <c r="BA21" s="987"/>
      <c r="BB21" s="987"/>
      <c r="BC21" s="987"/>
      <c r="BD21" s="987"/>
      <c r="BE21" s="987"/>
      <c r="BF21" s="1025"/>
      <c r="BG21" s="1024"/>
      <c r="BH21" s="987"/>
      <c r="BI21" s="987"/>
      <c r="BJ21" s="987"/>
      <c r="BK21" s="987"/>
      <c r="BL21" s="987"/>
      <c r="BM21" s="987"/>
      <c r="BN21" s="987"/>
      <c r="BO21" s="1025"/>
      <c r="BP21" s="1024"/>
      <c r="BQ21" s="987"/>
      <c r="BR21" s="987"/>
      <c r="BS21" s="987"/>
      <c r="BT21" s="987"/>
      <c r="BU21" s="987"/>
      <c r="BV21" s="987"/>
      <c r="BW21" s="987"/>
      <c r="BX21" s="988"/>
      <c r="BY21" s="29"/>
      <c r="EI21" s="3"/>
      <c r="EJ21" s="3"/>
      <c r="EK21" s="3"/>
      <c r="EL21" s="3"/>
      <c r="EM21" s="3"/>
      <c r="EN21" s="3"/>
      <c r="EO21" s="3"/>
      <c r="EP21" s="3"/>
      <c r="EQ21" s="3"/>
      <c r="ER21" s="3"/>
      <c r="ES21" s="3"/>
      <c r="ET21" s="3"/>
      <c r="EU21" s="3"/>
      <c r="EV21" s="3"/>
      <c r="EW21" s="3"/>
      <c r="EX21" s="3"/>
      <c r="EY21" s="3"/>
    </row>
    <row r="22" spans="9:164" ht="7.5" customHeight="1" x14ac:dyDescent="0.15">
      <c r="I22" s="13"/>
      <c r="J22" s="1088"/>
      <c r="K22" s="1049"/>
      <c r="L22" s="1049"/>
      <c r="M22" s="1049"/>
      <c r="N22" s="1049"/>
      <c r="O22" s="1049"/>
      <c r="P22" s="1049"/>
      <c r="Q22" s="1049"/>
      <c r="R22" s="1049"/>
      <c r="S22" s="1049"/>
      <c r="T22" s="1050"/>
      <c r="U22" s="1041" t="s">
        <v>332</v>
      </c>
      <c r="V22" s="1042"/>
      <c r="W22" s="1042"/>
      <c r="X22" s="989"/>
      <c r="Y22" s="989"/>
      <c r="Z22" s="989"/>
      <c r="AA22" s="989"/>
      <c r="AB22" s="989"/>
      <c r="AC22" s="989"/>
      <c r="AD22" s="989"/>
      <c r="AE22" s="989"/>
      <c r="AF22" s="989"/>
      <c r="AG22" s="989"/>
      <c r="AH22" s="989"/>
      <c r="AI22" s="989"/>
      <c r="AJ22" s="989"/>
      <c r="AK22" s="989"/>
      <c r="AL22" s="989"/>
      <c r="AM22" s="1034"/>
      <c r="AN22" s="1021"/>
      <c r="AO22" s="985"/>
      <c r="AP22" s="985"/>
      <c r="AQ22" s="985"/>
      <c r="AR22" s="985"/>
      <c r="AS22" s="985"/>
      <c r="AT22" s="985"/>
      <c r="AU22" s="985"/>
      <c r="AV22" s="985"/>
      <c r="AW22" s="985"/>
      <c r="AX22" s="985"/>
      <c r="AY22" s="985"/>
      <c r="AZ22" s="985"/>
      <c r="BA22" s="985"/>
      <c r="BB22" s="985"/>
      <c r="BC22" s="985"/>
      <c r="BD22" s="985"/>
      <c r="BE22" s="985"/>
      <c r="BF22" s="1003"/>
      <c r="BG22" s="1021"/>
      <c r="BH22" s="985"/>
      <c r="BI22" s="985"/>
      <c r="BJ22" s="985"/>
      <c r="BK22" s="985"/>
      <c r="BL22" s="985"/>
      <c r="BM22" s="985"/>
      <c r="BN22" s="985"/>
      <c r="BO22" s="1003"/>
      <c r="BP22" s="1021"/>
      <c r="BQ22" s="985"/>
      <c r="BR22" s="985" t="s">
        <v>168</v>
      </c>
      <c r="BS22" s="985"/>
      <c r="BT22" s="985" t="s">
        <v>70</v>
      </c>
      <c r="BU22" s="985"/>
      <c r="BV22" s="985"/>
      <c r="BW22" s="985" t="s">
        <v>169</v>
      </c>
      <c r="BX22" s="986"/>
      <c r="BY22" s="29"/>
      <c r="EI22" s="3"/>
      <c r="EJ22" s="3"/>
      <c r="EK22" s="3"/>
      <c r="EL22" s="3"/>
      <c r="EM22" s="3"/>
      <c r="EN22" s="3"/>
      <c r="EO22" s="3"/>
      <c r="EP22" s="3"/>
      <c r="EQ22" s="3"/>
      <c r="ER22" s="3"/>
      <c r="ES22" s="3"/>
      <c r="ET22" s="3"/>
      <c r="EU22" s="3"/>
      <c r="EV22" s="3"/>
      <c r="EW22" s="3"/>
      <c r="EX22" s="3"/>
      <c r="EY22" s="3"/>
    </row>
    <row r="23" spans="9:164" ht="7.5" customHeight="1" x14ac:dyDescent="0.15">
      <c r="I23" s="13"/>
      <c r="J23" s="1088"/>
      <c r="K23" s="1049"/>
      <c r="L23" s="1049"/>
      <c r="M23" s="1049"/>
      <c r="N23" s="1049"/>
      <c r="O23" s="1049"/>
      <c r="P23" s="1049"/>
      <c r="Q23" s="1049"/>
      <c r="R23" s="1049"/>
      <c r="S23" s="1049"/>
      <c r="T23" s="1050"/>
      <c r="U23" s="1043"/>
      <c r="V23" s="1044"/>
      <c r="W23" s="1044"/>
      <c r="X23" s="990"/>
      <c r="Y23" s="990"/>
      <c r="Z23" s="990"/>
      <c r="AA23" s="990"/>
      <c r="AB23" s="990"/>
      <c r="AC23" s="990"/>
      <c r="AD23" s="990"/>
      <c r="AE23" s="990"/>
      <c r="AF23" s="990"/>
      <c r="AG23" s="990"/>
      <c r="AH23" s="990"/>
      <c r="AI23" s="990"/>
      <c r="AJ23" s="990"/>
      <c r="AK23" s="990"/>
      <c r="AL23" s="990"/>
      <c r="AM23" s="1020"/>
      <c r="AN23" s="1024"/>
      <c r="AO23" s="987"/>
      <c r="AP23" s="987"/>
      <c r="AQ23" s="987"/>
      <c r="AR23" s="987"/>
      <c r="AS23" s="987"/>
      <c r="AT23" s="987"/>
      <c r="AU23" s="987"/>
      <c r="AV23" s="987"/>
      <c r="AW23" s="987"/>
      <c r="AX23" s="987"/>
      <c r="AY23" s="987"/>
      <c r="AZ23" s="987"/>
      <c r="BA23" s="987"/>
      <c r="BB23" s="987"/>
      <c r="BC23" s="987"/>
      <c r="BD23" s="987"/>
      <c r="BE23" s="987"/>
      <c r="BF23" s="1025"/>
      <c r="BG23" s="1024"/>
      <c r="BH23" s="987"/>
      <c r="BI23" s="987"/>
      <c r="BJ23" s="987"/>
      <c r="BK23" s="987"/>
      <c r="BL23" s="987"/>
      <c r="BM23" s="987"/>
      <c r="BN23" s="987"/>
      <c r="BO23" s="1025"/>
      <c r="BP23" s="1024"/>
      <c r="BQ23" s="987"/>
      <c r="BR23" s="987"/>
      <c r="BS23" s="987"/>
      <c r="BT23" s="987"/>
      <c r="BU23" s="987"/>
      <c r="BV23" s="987"/>
      <c r="BW23" s="987"/>
      <c r="BX23" s="988"/>
      <c r="BY23" s="29"/>
      <c r="EI23" s="3"/>
      <c r="EJ23" s="3"/>
      <c r="EK23" s="3"/>
      <c r="EL23" s="3"/>
      <c r="EM23" s="3"/>
      <c r="EN23" s="3"/>
      <c r="EO23" s="3"/>
      <c r="EP23" s="3"/>
      <c r="EQ23" s="3"/>
      <c r="ER23" s="3"/>
      <c r="ES23" s="3"/>
      <c r="ET23" s="3"/>
      <c r="EU23" s="3"/>
      <c r="EV23" s="3"/>
      <c r="EW23" s="3"/>
      <c r="EX23" s="3"/>
      <c r="EY23" s="3"/>
    </row>
    <row r="24" spans="9:164" ht="7.5" customHeight="1" x14ac:dyDescent="0.15">
      <c r="I24" s="13"/>
      <c r="J24" s="1088"/>
      <c r="K24" s="1049"/>
      <c r="L24" s="1049"/>
      <c r="M24" s="1049"/>
      <c r="N24" s="1049"/>
      <c r="O24" s="1049"/>
      <c r="P24" s="1049"/>
      <c r="Q24" s="1049"/>
      <c r="R24" s="1049"/>
      <c r="S24" s="1049"/>
      <c r="T24" s="1050"/>
      <c r="U24" s="1041" t="s">
        <v>333</v>
      </c>
      <c r="V24" s="1042"/>
      <c r="W24" s="1042"/>
      <c r="X24" s="989"/>
      <c r="Y24" s="989"/>
      <c r="Z24" s="989"/>
      <c r="AA24" s="989"/>
      <c r="AB24" s="989"/>
      <c r="AC24" s="989"/>
      <c r="AD24" s="989"/>
      <c r="AE24" s="989"/>
      <c r="AF24" s="989"/>
      <c r="AG24" s="989"/>
      <c r="AH24" s="989"/>
      <c r="AI24" s="989"/>
      <c r="AJ24" s="989"/>
      <c r="AK24" s="989"/>
      <c r="AL24" s="989"/>
      <c r="AM24" s="1034"/>
      <c r="AN24" s="1021"/>
      <c r="AO24" s="985"/>
      <c r="AP24" s="985"/>
      <c r="AQ24" s="985"/>
      <c r="AR24" s="985"/>
      <c r="AS24" s="985"/>
      <c r="AT24" s="985"/>
      <c r="AU24" s="985"/>
      <c r="AV24" s="985"/>
      <c r="AW24" s="985"/>
      <c r="AX24" s="985"/>
      <c r="AY24" s="985"/>
      <c r="AZ24" s="985"/>
      <c r="BA24" s="985"/>
      <c r="BB24" s="985"/>
      <c r="BC24" s="985"/>
      <c r="BD24" s="985"/>
      <c r="BE24" s="985"/>
      <c r="BF24" s="1003"/>
      <c r="BG24" s="1021"/>
      <c r="BH24" s="985"/>
      <c r="BI24" s="985"/>
      <c r="BJ24" s="985"/>
      <c r="BK24" s="985"/>
      <c r="BL24" s="985"/>
      <c r="BM24" s="985"/>
      <c r="BN24" s="985"/>
      <c r="BO24" s="1003"/>
      <c r="BP24" s="1021"/>
      <c r="BQ24" s="985"/>
      <c r="BR24" s="985" t="s">
        <v>168</v>
      </c>
      <c r="BS24" s="985"/>
      <c r="BT24" s="985" t="s">
        <v>70</v>
      </c>
      <c r="BU24" s="985"/>
      <c r="BV24" s="985"/>
      <c r="BW24" s="985" t="s">
        <v>169</v>
      </c>
      <c r="BX24" s="986"/>
      <c r="BY24" s="29"/>
      <c r="EI24" s="3"/>
      <c r="EJ24" s="3"/>
      <c r="EK24" s="3"/>
      <c r="EL24" s="3"/>
      <c r="EM24" s="3"/>
      <c r="EN24" s="3"/>
      <c r="EO24" s="3"/>
      <c r="EP24" s="3"/>
      <c r="EQ24" s="3"/>
      <c r="ER24" s="3"/>
      <c r="ES24" s="3"/>
      <c r="ET24" s="3"/>
      <c r="EU24" s="3"/>
      <c r="EV24" s="3"/>
      <c r="EW24" s="3"/>
      <c r="EX24" s="3"/>
      <c r="EY24" s="3"/>
    </row>
    <row r="25" spans="9:164" ht="6.75" customHeight="1" x14ac:dyDescent="0.15">
      <c r="I25" s="13"/>
      <c r="J25" s="1088"/>
      <c r="K25" s="1049"/>
      <c r="L25" s="1049"/>
      <c r="M25" s="1049"/>
      <c r="N25" s="1049"/>
      <c r="O25" s="1049"/>
      <c r="P25" s="1049"/>
      <c r="Q25" s="1049"/>
      <c r="R25" s="1049"/>
      <c r="S25" s="1049"/>
      <c r="T25" s="1050"/>
      <c r="U25" s="1043"/>
      <c r="V25" s="1044"/>
      <c r="W25" s="1044"/>
      <c r="X25" s="990"/>
      <c r="Y25" s="990"/>
      <c r="Z25" s="990"/>
      <c r="AA25" s="990"/>
      <c r="AB25" s="990"/>
      <c r="AC25" s="990"/>
      <c r="AD25" s="990"/>
      <c r="AE25" s="990"/>
      <c r="AF25" s="990"/>
      <c r="AG25" s="990"/>
      <c r="AH25" s="990"/>
      <c r="AI25" s="990"/>
      <c r="AJ25" s="990"/>
      <c r="AK25" s="990"/>
      <c r="AL25" s="990"/>
      <c r="AM25" s="1020"/>
      <c r="AN25" s="1024"/>
      <c r="AO25" s="987"/>
      <c r="AP25" s="987"/>
      <c r="AQ25" s="987"/>
      <c r="AR25" s="987"/>
      <c r="AS25" s="987"/>
      <c r="AT25" s="987"/>
      <c r="AU25" s="987"/>
      <c r="AV25" s="987"/>
      <c r="AW25" s="987"/>
      <c r="AX25" s="987"/>
      <c r="AY25" s="987"/>
      <c r="AZ25" s="987"/>
      <c r="BA25" s="987"/>
      <c r="BB25" s="987"/>
      <c r="BC25" s="987"/>
      <c r="BD25" s="987"/>
      <c r="BE25" s="987"/>
      <c r="BF25" s="1025"/>
      <c r="BG25" s="1024"/>
      <c r="BH25" s="987"/>
      <c r="BI25" s="987"/>
      <c r="BJ25" s="987"/>
      <c r="BK25" s="987"/>
      <c r="BL25" s="987"/>
      <c r="BM25" s="987"/>
      <c r="BN25" s="987"/>
      <c r="BO25" s="1025"/>
      <c r="BP25" s="1024"/>
      <c r="BQ25" s="987"/>
      <c r="BR25" s="987"/>
      <c r="BS25" s="987"/>
      <c r="BT25" s="987"/>
      <c r="BU25" s="987"/>
      <c r="BV25" s="987"/>
      <c r="BW25" s="987"/>
      <c r="BX25" s="988"/>
      <c r="BY25" s="29"/>
      <c r="EI25" s="3"/>
      <c r="EJ25" s="3"/>
      <c r="EK25" s="3"/>
      <c r="EL25" s="3"/>
      <c r="EM25" s="3"/>
      <c r="EN25" s="3"/>
      <c r="EO25" s="3"/>
      <c r="EP25" s="3"/>
      <c r="EQ25" s="3"/>
      <c r="ER25" s="3"/>
      <c r="ES25" s="3"/>
      <c r="ET25" s="3"/>
      <c r="EU25" s="3"/>
      <c r="EV25" s="3"/>
      <c r="EW25" s="3"/>
      <c r="EX25" s="3"/>
      <c r="EY25" s="3"/>
    </row>
    <row r="26" spans="9:164" ht="6.75" customHeight="1" x14ac:dyDescent="0.15">
      <c r="I26" s="13"/>
      <c r="J26" s="1088"/>
      <c r="K26" s="1049"/>
      <c r="L26" s="1049"/>
      <c r="M26" s="1049"/>
      <c r="N26" s="1049"/>
      <c r="O26" s="1049"/>
      <c r="P26" s="1049"/>
      <c r="Q26" s="1049"/>
      <c r="R26" s="1049"/>
      <c r="S26" s="1049"/>
      <c r="T26" s="1050"/>
      <c r="U26" s="1041" t="s">
        <v>334</v>
      </c>
      <c r="V26" s="1042"/>
      <c r="W26" s="1042"/>
      <c r="X26" s="989"/>
      <c r="Y26" s="989"/>
      <c r="Z26" s="989"/>
      <c r="AA26" s="989"/>
      <c r="AB26" s="989"/>
      <c r="AC26" s="989"/>
      <c r="AD26" s="989"/>
      <c r="AE26" s="989"/>
      <c r="AF26" s="989"/>
      <c r="AG26" s="989"/>
      <c r="AH26" s="989"/>
      <c r="AI26" s="989"/>
      <c r="AJ26" s="989"/>
      <c r="AK26" s="989"/>
      <c r="AL26" s="989"/>
      <c r="AM26" s="1034"/>
      <c r="AN26" s="1021"/>
      <c r="AO26" s="985"/>
      <c r="AP26" s="985"/>
      <c r="AQ26" s="985"/>
      <c r="AR26" s="985"/>
      <c r="AS26" s="985"/>
      <c r="AT26" s="985"/>
      <c r="AU26" s="985"/>
      <c r="AV26" s="985"/>
      <c r="AW26" s="985"/>
      <c r="AX26" s="985"/>
      <c r="AY26" s="985"/>
      <c r="AZ26" s="985"/>
      <c r="BA26" s="985"/>
      <c r="BB26" s="985"/>
      <c r="BC26" s="985"/>
      <c r="BD26" s="985"/>
      <c r="BE26" s="985"/>
      <c r="BF26" s="1003"/>
      <c r="BG26" s="1021"/>
      <c r="BH26" s="985"/>
      <c r="BI26" s="985"/>
      <c r="BJ26" s="985"/>
      <c r="BK26" s="985"/>
      <c r="BL26" s="985"/>
      <c r="BM26" s="985"/>
      <c r="BN26" s="985"/>
      <c r="BO26" s="1003"/>
      <c r="BP26" s="1021"/>
      <c r="BQ26" s="985"/>
      <c r="BR26" s="985" t="s">
        <v>168</v>
      </c>
      <c r="BS26" s="985"/>
      <c r="BT26" s="985" t="s">
        <v>70</v>
      </c>
      <c r="BU26" s="985"/>
      <c r="BV26" s="985"/>
      <c r="BW26" s="985" t="s">
        <v>169</v>
      </c>
      <c r="BX26" s="986"/>
      <c r="BY26" s="29"/>
      <c r="EI26" s="3"/>
      <c r="EJ26" s="3"/>
      <c r="EK26" s="3"/>
      <c r="EL26" s="3"/>
      <c r="EM26" s="3"/>
      <c r="EN26" s="3"/>
      <c r="EO26" s="3"/>
      <c r="EP26" s="3"/>
      <c r="EQ26" s="3"/>
      <c r="ER26" s="3"/>
      <c r="ES26" s="3"/>
      <c r="ET26" s="3"/>
      <c r="EU26" s="3"/>
      <c r="EV26" s="3"/>
      <c r="EW26" s="3"/>
      <c r="EX26" s="3"/>
      <c r="EY26" s="3"/>
    </row>
    <row r="27" spans="9:164" ht="6.75" customHeight="1" x14ac:dyDescent="0.15">
      <c r="I27" s="13"/>
      <c r="J27" s="1088"/>
      <c r="K27" s="1049"/>
      <c r="L27" s="1049"/>
      <c r="M27" s="1049"/>
      <c r="N27" s="1049"/>
      <c r="O27" s="1049"/>
      <c r="P27" s="1049"/>
      <c r="Q27" s="1049"/>
      <c r="R27" s="1049"/>
      <c r="S27" s="1049"/>
      <c r="T27" s="1050"/>
      <c r="U27" s="1043"/>
      <c r="V27" s="1044"/>
      <c r="W27" s="1044"/>
      <c r="X27" s="990"/>
      <c r="Y27" s="990"/>
      <c r="Z27" s="990"/>
      <c r="AA27" s="990"/>
      <c r="AB27" s="990"/>
      <c r="AC27" s="990"/>
      <c r="AD27" s="990"/>
      <c r="AE27" s="990"/>
      <c r="AF27" s="990"/>
      <c r="AG27" s="990"/>
      <c r="AH27" s="990"/>
      <c r="AI27" s="990"/>
      <c r="AJ27" s="990"/>
      <c r="AK27" s="990"/>
      <c r="AL27" s="990"/>
      <c r="AM27" s="1020"/>
      <c r="AN27" s="1024"/>
      <c r="AO27" s="987"/>
      <c r="AP27" s="987"/>
      <c r="AQ27" s="987"/>
      <c r="AR27" s="987"/>
      <c r="AS27" s="987"/>
      <c r="AT27" s="987"/>
      <c r="AU27" s="987"/>
      <c r="AV27" s="987"/>
      <c r="AW27" s="987"/>
      <c r="AX27" s="987"/>
      <c r="AY27" s="987"/>
      <c r="AZ27" s="987"/>
      <c r="BA27" s="987"/>
      <c r="BB27" s="987"/>
      <c r="BC27" s="987"/>
      <c r="BD27" s="987"/>
      <c r="BE27" s="987"/>
      <c r="BF27" s="1025"/>
      <c r="BG27" s="1024"/>
      <c r="BH27" s="987"/>
      <c r="BI27" s="987"/>
      <c r="BJ27" s="987"/>
      <c r="BK27" s="987"/>
      <c r="BL27" s="987"/>
      <c r="BM27" s="987"/>
      <c r="BN27" s="987"/>
      <c r="BO27" s="1025"/>
      <c r="BP27" s="1024"/>
      <c r="BQ27" s="987"/>
      <c r="BR27" s="987"/>
      <c r="BS27" s="987"/>
      <c r="BT27" s="987"/>
      <c r="BU27" s="987"/>
      <c r="BV27" s="987"/>
      <c r="BW27" s="987"/>
      <c r="BX27" s="988"/>
      <c r="BY27" s="29"/>
      <c r="EI27" s="3"/>
      <c r="EJ27" s="3"/>
      <c r="EK27" s="3"/>
      <c r="EL27" s="3"/>
      <c r="EM27" s="3"/>
      <c r="EN27" s="3"/>
      <c r="EO27" s="3"/>
      <c r="EP27" s="3"/>
      <c r="EQ27" s="3"/>
      <c r="ER27" s="3"/>
      <c r="ES27" s="3"/>
      <c r="ET27" s="3"/>
      <c r="EU27" s="3"/>
      <c r="EV27" s="3"/>
      <c r="EW27" s="3"/>
      <c r="EX27" s="3"/>
      <c r="EY27" s="3"/>
    </row>
    <row r="28" spans="9:164" ht="6.75" customHeight="1" x14ac:dyDescent="0.15">
      <c r="I28" s="13"/>
      <c r="J28" s="1088"/>
      <c r="K28" s="1049"/>
      <c r="L28" s="1049"/>
      <c r="M28" s="1049"/>
      <c r="N28" s="1049"/>
      <c r="O28" s="1049"/>
      <c r="P28" s="1049"/>
      <c r="Q28" s="1049"/>
      <c r="R28" s="1049"/>
      <c r="S28" s="1049"/>
      <c r="T28" s="1050"/>
      <c r="U28" s="1041" t="s">
        <v>335</v>
      </c>
      <c r="V28" s="1042"/>
      <c r="W28" s="1042"/>
      <c r="X28" s="989"/>
      <c r="Y28" s="989"/>
      <c r="Z28" s="989"/>
      <c r="AA28" s="989"/>
      <c r="AB28" s="989"/>
      <c r="AC28" s="989"/>
      <c r="AD28" s="989"/>
      <c r="AE28" s="989"/>
      <c r="AF28" s="989"/>
      <c r="AG28" s="989"/>
      <c r="AH28" s="989"/>
      <c r="AI28" s="989"/>
      <c r="AJ28" s="989"/>
      <c r="AK28" s="989"/>
      <c r="AL28" s="989"/>
      <c r="AM28" s="1034"/>
      <c r="AN28" s="1021"/>
      <c r="AO28" s="985"/>
      <c r="AP28" s="985"/>
      <c r="AQ28" s="985"/>
      <c r="AR28" s="985"/>
      <c r="AS28" s="985"/>
      <c r="AT28" s="985"/>
      <c r="AU28" s="985"/>
      <c r="AV28" s="985"/>
      <c r="AW28" s="985"/>
      <c r="AX28" s="985"/>
      <c r="AY28" s="985"/>
      <c r="AZ28" s="985"/>
      <c r="BA28" s="985"/>
      <c r="BB28" s="985"/>
      <c r="BC28" s="985"/>
      <c r="BD28" s="985"/>
      <c r="BE28" s="985"/>
      <c r="BF28" s="1003"/>
      <c r="BG28" s="1021"/>
      <c r="BH28" s="985"/>
      <c r="BI28" s="985"/>
      <c r="BJ28" s="985"/>
      <c r="BK28" s="985"/>
      <c r="BL28" s="985"/>
      <c r="BM28" s="985"/>
      <c r="BN28" s="985"/>
      <c r="BO28" s="1003"/>
      <c r="BP28" s="1021"/>
      <c r="BQ28" s="985"/>
      <c r="BR28" s="985" t="s">
        <v>168</v>
      </c>
      <c r="BS28" s="985"/>
      <c r="BT28" s="985" t="s">
        <v>70</v>
      </c>
      <c r="BU28" s="985"/>
      <c r="BV28" s="985"/>
      <c r="BW28" s="985" t="s">
        <v>169</v>
      </c>
      <c r="BX28" s="986"/>
      <c r="BY28" s="29"/>
      <c r="EI28" s="4"/>
      <c r="EJ28" s="4"/>
      <c r="EK28" s="4"/>
      <c r="EL28" s="4"/>
      <c r="EM28" s="4"/>
      <c r="EN28" s="4"/>
      <c r="EO28" s="4"/>
      <c r="EP28" s="4"/>
      <c r="EQ28" s="4"/>
      <c r="ER28" s="3"/>
      <c r="ES28" s="3"/>
      <c r="ET28" s="3"/>
      <c r="EU28" s="3"/>
      <c r="EV28" s="3"/>
      <c r="EW28" s="3"/>
      <c r="EX28" s="3"/>
      <c r="EY28" s="3"/>
      <c r="EZ28" s="3"/>
      <c r="FA28" s="3"/>
      <c r="FB28" s="3"/>
      <c r="FC28" s="3"/>
      <c r="FD28" s="3"/>
      <c r="FE28" s="3"/>
      <c r="FF28" s="3"/>
      <c r="FG28" s="3"/>
      <c r="FH28" s="3"/>
    </row>
    <row r="29" spans="9:164" ht="7.5" customHeight="1" x14ac:dyDescent="0.15">
      <c r="I29" s="13"/>
      <c r="J29" s="1088"/>
      <c r="K29" s="1049"/>
      <c r="L29" s="1049"/>
      <c r="M29" s="1049"/>
      <c r="N29" s="1049"/>
      <c r="O29" s="1049"/>
      <c r="P29" s="1049"/>
      <c r="Q29" s="1049"/>
      <c r="R29" s="1049"/>
      <c r="S29" s="1049"/>
      <c r="T29" s="1050"/>
      <c r="U29" s="1043"/>
      <c r="V29" s="1044"/>
      <c r="W29" s="1044"/>
      <c r="X29" s="990"/>
      <c r="Y29" s="990"/>
      <c r="Z29" s="990"/>
      <c r="AA29" s="990"/>
      <c r="AB29" s="990"/>
      <c r="AC29" s="990"/>
      <c r="AD29" s="990"/>
      <c r="AE29" s="990"/>
      <c r="AF29" s="990"/>
      <c r="AG29" s="990"/>
      <c r="AH29" s="990"/>
      <c r="AI29" s="990"/>
      <c r="AJ29" s="990"/>
      <c r="AK29" s="990"/>
      <c r="AL29" s="990"/>
      <c r="AM29" s="1020"/>
      <c r="AN29" s="1024"/>
      <c r="AO29" s="987"/>
      <c r="AP29" s="987"/>
      <c r="AQ29" s="987"/>
      <c r="AR29" s="987"/>
      <c r="AS29" s="987"/>
      <c r="AT29" s="987"/>
      <c r="AU29" s="987"/>
      <c r="AV29" s="987"/>
      <c r="AW29" s="987"/>
      <c r="AX29" s="987"/>
      <c r="AY29" s="987"/>
      <c r="AZ29" s="987"/>
      <c r="BA29" s="987"/>
      <c r="BB29" s="987"/>
      <c r="BC29" s="987"/>
      <c r="BD29" s="987"/>
      <c r="BE29" s="987"/>
      <c r="BF29" s="1025"/>
      <c r="BG29" s="1024"/>
      <c r="BH29" s="987"/>
      <c r="BI29" s="987"/>
      <c r="BJ29" s="987"/>
      <c r="BK29" s="987"/>
      <c r="BL29" s="987"/>
      <c r="BM29" s="987"/>
      <c r="BN29" s="987"/>
      <c r="BO29" s="1025"/>
      <c r="BP29" s="1024"/>
      <c r="BQ29" s="987"/>
      <c r="BR29" s="987"/>
      <c r="BS29" s="987"/>
      <c r="BT29" s="987"/>
      <c r="BU29" s="987"/>
      <c r="BV29" s="987"/>
      <c r="BW29" s="987"/>
      <c r="BX29" s="988"/>
      <c r="BY29" s="29"/>
      <c r="EI29" s="4"/>
      <c r="EJ29" s="4"/>
      <c r="EK29" s="4"/>
      <c r="EL29" s="4"/>
      <c r="EM29" s="4"/>
      <c r="EN29" s="4"/>
      <c r="EO29" s="4"/>
      <c r="EP29" s="4"/>
      <c r="EQ29" s="4"/>
      <c r="ER29" s="3"/>
      <c r="ES29" s="3"/>
      <c r="ET29" s="3"/>
      <c r="EU29" s="3"/>
      <c r="EV29" s="3"/>
      <c r="EW29" s="3"/>
      <c r="EX29" s="3"/>
      <c r="EY29" s="3"/>
      <c r="EZ29" s="3"/>
      <c r="FA29" s="3"/>
      <c r="FB29" s="3"/>
      <c r="FC29" s="3"/>
      <c r="FD29" s="3"/>
      <c r="FE29" s="3"/>
      <c r="FF29" s="3"/>
      <c r="FG29" s="3"/>
      <c r="FH29" s="3"/>
    </row>
    <row r="30" spans="9:164" ht="7.5" customHeight="1" x14ac:dyDescent="0.15">
      <c r="I30" s="13"/>
      <c r="J30" s="1088"/>
      <c r="K30" s="1049"/>
      <c r="L30" s="1049"/>
      <c r="M30" s="1049"/>
      <c r="N30" s="1049"/>
      <c r="O30" s="1049"/>
      <c r="P30" s="1049"/>
      <c r="Q30" s="1049"/>
      <c r="R30" s="1049"/>
      <c r="S30" s="1049"/>
      <c r="T30" s="1050"/>
      <c r="U30" s="1041" t="s">
        <v>336</v>
      </c>
      <c r="V30" s="1042"/>
      <c r="W30" s="1042"/>
      <c r="X30" s="989"/>
      <c r="Y30" s="989"/>
      <c r="Z30" s="989"/>
      <c r="AA30" s="989"/>
      <c r="AB30" s="989"/>
      <c r="AC30" s="989"/>
      <c r="AD30" s="989"/>
      <c r="AE30" s="989"/>
      <c r="AF30" s="989"/>
      <c r="AG30" s="989"/>
      <c r="AH30" s="989"/>
      <c r="AI30" s="989"/>
      <c r="AJ30" s="989"/>
      <c r="AK30" s="989"/>
      <c r="AL30" s="989"/>
      <c r="AM30" s="1034"/>
      <c r="AN30" s="1021"/>
      <c r="AO30" s="985"/>
      <c r="AP30" s="985"/>
      <c r="AQ30" s="985"/>
      <c r="AR30" s="985"/>
      <c r="AS30" s="985"/>
      <c r="AT30" s="985"/>
      <c r="AU30" s="985"/>
      <c r="AV30" s="985"/>
      <c r="AW30" s="985"/>
      <c r="AX30" s="985"/>
      <c r="AY30" s="985"/>
      <c r="AZ30" s="985"/>
      <c r="BA30" s="985"/>
      <c r="BB30" s="985"/>
      <c r="BC30" s="985"/>
      <c r="BD30" s="985"/>
      <c r="BE30" s="985"/>
      <c r="BF30" s="1003"/>
      <c r="BG30" s="1021"/>
      <c r="BH30" s="985"/>
      <c r="BI30" s="985"/>
      <c r="BJ30" s="985"/>
      <c r="BK30" s="985"/>
      <c r="BL30" s="985"/>
      <c r="BM30" s="985"/>
      <c r="BN30" s="985"/>
      <c r="BO30" s="1003"/>
      <c r="BP30" s="1021"/>
      <c r="BQ30" s="985"/>
      <c r="BR30" s="985" t="s">
        <v>168</v>
      </c>
      <c r="BS30" s="985"/>
      <c r="BT30" s="985" t="s">
        <v>70</v>
      </c>
      <c r="BU30" s="985"/>
      <c r="BV30" s="985"/>
      <c r="BW30" s="985" t="s">
        <v>169</v>
      </c>
      <c r="BX30" s="986"/>
      <c r="BY30" s="29"/>
      <c r="EI30" s="3"/>
      <c r="EJ30" s="3"/>
      <c r="EK30" s="3"/>
      <c r="EL30" s="3"/>
      <c r="EM30" s="3"/>
      <c r="EN30" s="3"/>
      <c r="EO30" s="3"/>
      <c r="EP30" s="3"/>
      <c r="EQ30" s="3"/>
      <c r="ER30" s="3"/>
      <c r="ES30" s="3"/>
      <c r="ET30" s="3"/>
      <c r="EU30" s="3"/>
      <c r="EV30" s="3"/>
      <c r="EW30" s="3"/>
      <c r="EX30" s="3"/>
      <c r="EY30" s="3"/>
    </row>
    <row r="31" spans="9:164" ht="7.5" customHeight="1" x14ac:dyDescent="0.15">
      <c r="I31" s="13"/>
      <c r="J31" s="1088"/>
      <c r="K31" s="1049"/>
      <c r="L31" s="1049"/>
      <c r="M31" s="1049"/>
      <c r="N31" s="1049"/>
      <c r="O31" s="1049"/>
      <c r="P31" s="1049"/>
      <c r="Q31" s="1049"/>
      <c r="R31" s="1049"/>
      <c r="S31" s="1049"/>
      <c r="T31" s="1050"/>
      <c r="U31" s="1043"/>
      <c r="V31" s="1044"/>
      <c r="W31" s="1044"/>
      <c r="X31" s="990"/>
      <c r="Y31" s="990"/>
      <c r="Z31" s="990"/>
      <c r="AA31" s="990"/>
      <c r="AB31" s="990"/>
      <c r="AC31" s="990"/>
      <c r="AD31" s="990"/>
      <c r="AE31" s="990"/>
      <c r="AF31" s="990"/>
      <c r="AG31" s="990"/>
      <c r="AH31" s="990"/>
      <c r="AI31" s="990"/>
      <c r="AJ31" s="990"/>
      <c r="AK31" s="990"/>
      <c r="AL31" s="990"/>
      <c r="AM31" s="1020"/>
      <c r="AN31" s="1024"/>
      <c r="AO31" s="987"/>
      <c r="AP31" s="987"/>
      <c r="AQ31" s="987"/>
      <c r="AR31" s="987"/>
      <c r="AS31" s="987"/>
      <c r="AT31" s="987"/>
      <c r="AU31" s="987"/>
      <c r="AV31" s="987"/>
      <c r="AW31" s="987"/>
      <c r="AX31" s="987"/>
      <c r="AY31" s="987"/>
      <c r="AZ31" s="987"/>
      <c r="BA31" s="987"/>
      <c r="BB31" s="987"/>
      <c r="BC31" s="987"/>
      <c r="BD31" s="987"/>
      <c r="BE31" s="987"/>
      <c r="BF31" s="1025"/>
      <c r="BG31" s="1024"/>
      <c r="BH31" s="987"/>
      <c r="BI31" s="987"/>
      <c r="BJ31" s="987"/>
      <c r="BK31" s="987"/>
      <c r="BL31" s="987"/>
      <c r="BM31" s="987"/>
      <c r="BN31" s="987"/>
      <c r="BO31" s="1025"/>
      <c r="BP31" s="1024"/>
      <c r="BQ31" s="987"/>
      <c r="BR31" s="987"/>
      <c r="BS31" s="987"/>
      <c r="BT31" s="987"/>
      <c r="BU31" s="987"/>
      <c r="BV31" s="987"/>
      <c r="BW31" s="987"/>
      <c r="BX31" s="988"/>
      <c r="BY31" s="29"/>
      <c r="EI31" s="3"/>
      <c r="EJ31" s="3"/>
      <c r="EK31" s="3"/>
      <c r="EL31" s="3"/>
      <c r="EM31" s="3"/>
      <c r="EN31" s="3"/>
      <c r="EO31" s="3"/>
      <c r="EP31" s="3"/>
      <c r="EQ31" s="3"/>
      <c r="ER31" s="3"/>
      <c r="ES31" s="3"/>
      <c r="ET31" s="3"/>
      <c r="EU31" s="3"/>
      <c r="EV31" s="3"/>
      <c r="EW31" s="3"/>
      <c r="EX31" s="3"/>
      <c r="EY31" s="3"/>
    </row>
    <row r="32" spans="9:164" ht="7.5" customHeight="1" x14ac:dyDescent="0.15">
      <c r="I32" s="13"/>
      <c r="J32" s="1088"/>
      <c r="K32" s="1049"/>
      <c r="L32" s="1049"/>
      <c r="M32" s="1049"/>
      <c r="N32" s="1049"/>
      <c r="O32" s="1049"/>
      <c r="P32" s="1049"/>
      <c r="Q32" s="1049"/>
      <c r="R32" s="1049"/>
      <c r="S32" s="1049"/>
      <c r="T32" s="1050"/>
      <c r="U32" s="1041" t="s">
        <v>337</v>
      </c>
      <c r="V32" s="1042"/>
      <c r="W32" s="1042"/>
      <c r="X32" s="989"/>
      <c r="Y32" s="989"/>
      <c r="Z32" s="989"/>
      <c r="AA32" s="989"/>
      <c r="AB32" s="989"/>
      <c r="AC32" s="989"/>
      <c r="AD32" s="989"/>
      <c r="AE32" s="989"/>
      <c r="AF32" s="989"/>
      <c r="AG32" s="989"/>
      <c r="AH32" s="989"/>
      <c r="AI32" s="989"/>
      <c r="AJ32" s="989"/>
      <c r="AK32" s="989"/>
      <c r="AL32" s="989"/>
      <c r="AM32" s="1034"/>
      <c r="AN32" s="1021"/>
      <c r="AO32" s="985"/>
      <c r="AP32" s="985"/>
      <c r="AQ32" s="985"/>
      <c r="AR32" s="985"/>
      <c r="AS32" s="985"/>
      <c r="AT32" s="985"/>
      <c r="AU32" s="985"/>
      <c r="AV32" s="985"/>
      <c r="AW32" s="985"/>
      <c r="AX32" s="985"/>
      <c r="AY32" s="985"/>
      <c r="AZ32" s="985"/>
      <c r="BA32" s="985"/>
      <c r="BB32" s="985"/>
      <c r="BC32" s="985"/>
      <c r="BD32" s="985"/>
      <c r="BE32" s="985"/>
      <c r="BF32" s="1003"/>
      <c r="BG32" s="1021"/>
      <c r="BH32" s="985"/>
      <c r="BI32" s="985"/>
      <c r="BJ32" s="985"/>
      <c r="BK32" s="985"/>
      <c r="BL32" s="985"/>
      <c r="BM32" s="985"/>
      <c r="BN32" s="985"/>
      <c r="BO32" s="1003"/>
      <c r="BP32" s="1021"/>
      <c r="BQ32" s="985"/>
      <c r="BR32" s="985" t="s">
        <v>168</v>
      </c>
      <c r="BS32" s="985"/>
      <c r="BT32" s="985" t="s">
        <v>70</v>
      </c>
      <c r="BU32" s="985"/>
      <c r="BV32" s="985"/>
      <c r="BW32" s="985" t="s">
        <v>169</v>
      </c>
      <c r="BX32" s="986"/>
      <c r="BY32" s="29"/>
      <c r="EI32" s="3"/>
      <c r="EJ32" s="3"/>
      <c r="EK32" s="3"/>
      <c r="EL32" s="3"/>
      <c r="EM32" s="3"/>
      <c r="EN32" s="3"/>
      <c r="EO32" s="3"/>
      <c r="EP32" s="3"/>
      <c r="EQ32" s="3"/>
      <c r="ER32" s="3"/>
      <c r="ES32" s="3"/>
      <c r="ET32" s="3"/>
      <c r="EU32" s="3"/>
      <c r="EV32" s="3"/>
      <c r="EW32" s="3"/>
      <c r="EX32" s="3"/>
      <c r="EY32" s="3"/>
    </row>
    <row r="33" spans="9:155" ht="7.5" customHeight="1" x14ac:dyDescent="0.15">
      <c r="I33" s="13"/>
      <c r="J33" s="1088"/>
      <c r="K33" s="1049"/>
      <c r="L33" s="1049"/>
      <c r="M33" s="1049"/>
      <c r="N33" s="1049"/>
      <c r="O33" s="1049"/>
      <c r="P33" s="1049"/>
      <c r="Q33" s="1049"/>
      <c r="R33" s="1049"/>
      <c r="S33" s="1049"/>
      <c r="T33" s="1050"/>
      <c r="U33" s="1043"/>
      <c r="V33" s="1044"/>
      <c r="W33" s="1044"/>
      <c r="X33" s="990"/>
      <c r="Y33" s="990"/>
      <c r="Z33" s="990"/>
      <c r="AA33" s="990"/>
      <c r="AB33" s="990"/>
      <c r="AC33" s="990"/>
      <c r="AD33" s="990"/>
      <c r="AE33" s="990"/>
      <c r="AF33" s="990"/>
      <c r="AG33" s="990"/>
      <c r="AH33" s="990"/>
      <c r="AI33" s="990"/>
      <c r="AJ33" s="990"/>
      <c r="AK33" s="990"/>
      <c r="AL33" s="990"/>
      <c r="AM33" s="1020"/>
      <c r="AN33" s="1024"/>
      <c r="AO33" s="987"/>
      <c r="AP33" s="987"/>
      <c r="AQ33" s="987"/>
      <c r="AR33" s="987"/>
      <c r="AS33" s="987"/>
      <c r="AT33" s="987"/>
      <c r="AU33" s="987"/>
      <c r="AV33" s="987"/>
      <c r="AW33" s="987"/>
      <c r="AX33" s="987"/>
      <c r="AY33" s="987"/>
      <c r="AZ33" s="987"/>
      <c r="BA33" s="987"/>
      <c r="BB33" s="987"/>
      <c r="BC33" s="987"/>
      <c r="BD33" s="987"/>
      <c r="BE33" s="987"/>
      <c r="BF33" s="1025"/>
      <c r="BG33" s="1024"/>
      <c r="BH33" s="987"/>
      <c r="BI33" s="987"/>
      <c r="BJ33" s="987"/>
      <c r="BK33" s="987"/>
      <c r="BL33" s="987"/>
      <c r="BM33" s="987"/>
      <c r="BN33" s="987"/>
      <c r="BO33" s="1025"/>
      <c r="BP33" s="1024"/>
      <c r="BQ33" s="987"/>
      <c r="BR33" s="987"/>
      <c r="BS33" s="987"/>
      <c r="BT33" s="987"/>
      <c r="BU33" s="987"/>
      <c r="BV33" s="987"/>
      <c r="BW33" s="987"/>
      <c r="BX33" s="988"/>
      <c r="BY33" s="29"/>
      <c r="EI33" s="3"/>
      <c r="EJ33" s="3"/>
      <c r="EK33" s="3"/>
      <c r="EL33" s="3"/>
      <c r="EM33" s="3"/>
      <c r="EN33" s="3"/>
      <c r="EO33" s="3"/>
      <c r="EP33" s="3"/>
      <c r="EQ33" s="3"/>
      <c r="ER33" s="3"/>
      <c r="ES33" s="3"/>
      <c r="ET33" s="3"/>
      <c r="EU33" s="3"/>
      <c r="EV33" s="3"/>
      <c r="EW33" s="3"/>
      <c r="EX33" s="3"/>
      <c r="EY33" s="3"/>
    </row>
    <row r="34" spans="9:155" ht="7.5" customHeight="1" x14ac:dyDescent="0.15">
      <c r="I34" s="13"/>
      <c r="J34" s="1088"/>
      <c r="K34" s="1049"/>
      <c r="L34" s="1049"/>
      <c r="M34" s="1049"/>
      <c r="N34" s="1049"/>
      <c r="O34" s="1049"/>
      <c r="P34" s="1049"/>
      <c r="Q34" s="1049"/>
      <c r="R34" s="1049"/>
      <c r="S34" s="1049"/>
      <c r="T34" s="1050"/>
      <c r="U34" s="1041" t="s">
        <v>338</v>
      </c>
      <c r="V34" s="1042"/>
      <c r="W34" s="1042"/>
      <c r="X34" s="989"/>
      <c r="Y34" s="989"/>
      <c r="Z34" s="989"/>
      <c r="AA34" s="989"/>
      <c r="AB34" s="989"/>
      <c r="AC34" s="989"/>
      <c r="AD34" s="989"/>
      <c r="AE34" s="989"/>
      <c r="AF34" s="989"/>
      <c r="AG34" s="989"/>
      <c r="AH34" s="989"/>
      <c r="AI34" s="989"/>
      <c r="AJ34" s="989"/>
      <c r="AK34" s="989"/>
      <c r="AL34" s="989"/>
      <c r="AM34" s="1034"/>
      <c r="AN34" s="1021"/>
      <c r="AO34" s="985"/>
      <c r="AP34" s="985"/>
      <c r="AQ34" s="985"/>
      <c r="AR34" s="985"/>
      <c r="AS34" s="985"/>
      <c r="AT34" s="985"/>
      <c r="AU34" s="985"/>
      <c r="AV34" s="985"/>
      <c r="AW34" s="985"/>
      <c r="AX34" s="985"/>
      <c r="AY34" s="985"/>
      <c r="AZ34" s="985"/>
      <c r="BA34" s="985"/>
      <c r="BB34" s="985"/>
      <c r="BC34" s="985"/>
      <c r="BD34" s="985"/>
      <c r="BE34" s="985"/>
      <c r="BF34" s="1003"/>
      <c r="BG34" s="1021"/>
      <c r="BH34" s="985"/>
      <c r="BI34" s="985"/>
      <c r="BJ34" s="985"/>
      <c r="BK34" s="985"/>
      <c r="BL34" s="985"/>
      <c r="BM34" s="985"/>
      <c r="BN34" s="985"/>
      <c r="BO34" s="1003"/>
      <c r="BP34" s="1021"/>
      <c r="BQ34" s="985"/>
      <c r="BR34" s="985" t="s">
        <v>168</v>
      </c>
      <c r="BS34" s="985"/>
      <c r="BT34" s="985" t="s">
        <v>70</v>
      </c>
      <c r="BU34" s="985"/>
      <c r="BV34" s="985"/>
      <c r="BW34" s="985" t="s">
        <v>169</v>
      </c>
      <c r="BX34" s="986"/>
      <c r="BY34" s="29"/>
      <c r="EI34" s="3"/>
      <c r="EJ34" s="3"/>
      <c r="EK34" s="3"/>
      <c r="EL34" s="3"/>
      <c r="EM34" s="3"/>
      <c r="EN34" s="3"/>
      <c r="EO34" s="3"/>
      <c r="EP34" s="3"/>
      <c r="EQ34" s="3"/>
      <c r="ER34" s="3"/>
      <c r="ES34" s="3"/>
      <c r="ET34" s="3"/>
      <c r="EU34" s="3"/>
      <c r="EV34" s="3"/>
      <c r="EW34" s="3"/>
      <c r="EX34" s="3"/>
      <c r="EY34" s="3"/>
    </row>
    <row r="35" spans="9:155" ht="7.5" customHeight="1" x14ac:dyDescent="0.15">
      <c r="I35" s="13"/>
      <c r="J35" s="1205"/>
      <c r="K35" s="1206"/>
      <c r="L35" s="1206"/>
      <c r="M35" s="1206"/>
      <c r="N35" s="1206"/>
      <c r="O35" s="1206"/>
      <c r="P35" s="1206"/>
      <c r="Q35" s="1206"/>
      <c r="R35" s="1206"/>
      <c r="S35" s="1206"/>
      <c r="T35" s="1207"/>
      <c r="U35" s="1192"/>
      <c r="V35" s="1193"/>
      <c r="W35" s="1193"/>
      <c r="X35" s="1195"/>
      <c r="Y35" s="1195"/>
      <c r="Z35" s="1195"/>
      <c r="AA35" s="1195"/>
      <c r="AB35" s="1195"/>
      <c r="AC35" s="1195"/>
      <c r="AD35" s="1195"/>
      <c r="AE35" s="1195"/>
      <c r="AF35" s="1195"/>
      <c r="AG35" s="1195"/>
      <c r="AH35" s="1195"/>
      <c r="AI35" s="1195"/>
      <c r="AJ35" s="1195"/>
      <c r="AK35" s="1195"/>
      <c r="AL35" s="1195"/>
      <c r="AM35" s="1196"/>
      <c r="AN35" s="1197"/>
      <c r="AO35" s="1005"/>
      <c r="AP35" s="1005"/>
      <c r="AQ35" s="1005"/>
      <c r="AR35" s="1005"/>
      <c r="AS35" s="1005"/>
      <c r="AT35" s="1005"/>
      <c r="AU35" s="1005"/>
      <c r="AV35" s="1005"/>
      <c r="AW35" s="1005"/>
      <c r="AX35" s="1005"/>
      <c r="AY35" s="1005"/>
      <c r="AZ35" s="1005"/>
      <c r="BA35" s="1005"/>
      <c r="BB35" s="1005"/>
      <c r="BC35" s="1005"/>
      <c r="BD35" s="1005"/>
      <c r="BE35" s="1005"/>
      <c r="BF35" s="1006"/>
      <c r="BG35" s="1197"/>
      <c r="BH35" s="1005"/>
      <c r="BI35" s="1005"/>
      <c r="BJ35" s="1005"/>
      <c r="BK35" s="1005"/>
      <c r="BL35" s="1005"/>
      <c r="BM35" s="1005"/>
      <c r="BN35" s="1005"/>
      <c r="BO35" s="1006"/>
      <c r="BP35" s="1197"/>
      <c r="BQ35" s="1005"/>
      <c r="BR35" s="1005"/>
      <c r="BS35" s="1005"/>
      <c r="BT35" s="1005"/>
      <c r="BU35" s="1005"/>
      <c r="BV35" s="1005"/>
      <c r="BW35" s="1005"/>
      <c r="BX35" s="1194"/>
      <c r="BY35" s="29"/>
      <c r="EI35" s="3"/>
      <c r="EJ35" s="3"/>
      <c r="EK35" s="3"/>
      <c r="EL35" s="3"/>
      <c r="EM35" s="3"/>
      <c r="EN35" s="3"/>
      <c r="EO35" s="3"/>
      <c r="EP35" s="3"/>
      <c r="EQ35" s="3"/>
      <c r="ER35" s="3"/>
      <c r="ES35" s="3"/>
      <c r="ET35" s="3"/>
      <c r="EU35" s="3"/>
      <c r="EV35" s="3"/>
      <c r="EW35" s="3"/>
      <c r="EX35" s="3"/>
      <c r="EY35" s="3"/>
    </row>
    <row r="36" spans="9:155" ht="7.5" customHeight="1" x14ac:dyDescent="0.15">
      <c r="I36" s="13"/>
      <c r="J36" s="28"/>
      <c r="K36" s="28"/>
      <c r="L36" s="28"/>
      <c r="M36" s="28"/>
      <c r="N36" s="28"/>
      <c r="O36" s="28"/>
      <c r="P36" s="28"/>
      <c r="Q36" s="28"/>
      <c r="R36" s="28"/>
      <c r="S36" s="28"/>
      <c r="T36" s="28"/>
      <c r="U36" s="23"/>
      <c r="V36" s="23"/>
      <c r="W36" s="23"/>
      <c r="X36" s="6"/>
      <c r="Y36" s="6"/>
      <c r="Z36" s="6"/>
      <c r="AA36" s="6"/>
      <c r="AB36" s="6"/>
      <c r="AC36" s="6"/>
      <c r="AD36" s="6"/>
      <c r="AE36" s="6"/>
      <c r="AF36" s="6"/>
      <c r="AG36" s="6"/>
      <c r="AH36" s="6"/>
      <c r="AI36" s="6"/>
      <c r="AJ36" s="6"/>
      <c r="AK36" s="6"/>
      <c r="AL36" s="6"/>
      <c r="AM36" s="6"/>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29"/>
      <c r="EI36" s="3"/>
      <c r="EJ36" s="3"/>
      <c r="EK36" s="3"/>
      <c r="EL36" s="3"/>
      <c r="EM36" s="3"/>
      <c r="EN36" s="3"/>
      <c r="EO36" s="3"/>
      <c r="EP36" s="3"/>
      <c r="EQ36" s="3"/>
      <c r="ER36" s="3"/>
      <c r="ES36" s="3"/>
      <c r="ET36" s="3"/>
      <c r="EU36" s="3"/>
      <c r="EV36" s="3"/>
      <c r="EW36" s="3"/>
      <c r="EX36" s="3"/>
      <c r="EY36" s="3"/>
    </row>
    <row r="37" spans="9:155" ht="7.5" customHeight="1" x14ac:dyDescent="0.15">
      <c r="I37" s="13"/>
      <c r="J37" s="28"/>
      <c r="K37" s="28"/>
      <c r="L37" s="28"/>
      <c r="M37" s="28"/>
      <c r="N37" s="28"/>
      <c r="O37" s="28"/>
      <c r="P37" s="28"/>
      <c r="Q37" s="28"/>
      <c r="R37" s="28"/>
      <c r="S37" s="28"/>
      <c r="T37" s="28"/>
      <c r="U37" s="23"/>
      <c r="V37" s="23"/>
      <c r="W37" s="23"/>
      <c r="X37" s="6"/>
      <c r="Y37" s="6"/>
      <c r="Z37" s="6"/>
      <c r="AA37" s="6"/>
      <c r="AB37" s="6"/>
      <c r="AC37" s="6"/>
      <c r="AD37" s="6"/>
      <c r="AE37" s="6"/>
      <c r="AF37" s="6"/>
      <c r="AG37" s="6"/>
      <c r="AH37" s="6"/>
      <c r="AI37" s="6"/>
      <c r="AJ37" s="6"/>
      <c r="AK37" s="6"/>
      <c r="AL37" s="6"/>
      <c r="AM37" s="6"/>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29"/>
      <c r="EI37" s="3"/>
      <c r="EJ37" s="3"/>
      <c r="EK37" s="3"/>
      <c r="EL37" s="3"/>
      <c r="EM37" s="3"/>
      <c r="EN37" s="3"/>
      <c r="EO37" s="3"/>
      <c r="EP37" s="3"/>
      <c r="EQ37" s="3"/>
      <c r="ER37" s="3"/>
      <c r="ES37" s="3"/>
      <c r="ET37" s="3"/>
      <c r="EU37" s="3"/>
      <c r="EV37" s="3"/>
      <c r="EW37" s="3"/>
      <c r="EX37" s="3"/>
      <c r="EY37" s="3"/>
    </row>
    <row r="38" spans="9:155" ht="7.5" customHeight="1" x14ac:dyDescent="0.15">
      <c r="I38" s="13"/>
      <c r="J38" s="28"/>
      <c r="K38" s="28"/>
      <c r="L38" s="28"/>
      <c r="M38" s="28"/>
      <c r="N38" s="28"/>
      <c r="O38" s="28"/>
      <c r="P38" s="28"/>
      <c r="Q38" s="28"/>
      <c r="R38" s="28"/>
      <c r="S38" s="28"/>
      <c r="T38" s="28"/>
      <c r="U38" s="23"/>
      <c r="V38" s="23"/>
      <c r="W38" s="23"/>
      <c r="X38" s="6"/>
      <c r="Y38" s="6"/>
      <c r="Z38" s="6"/>
      <c r="AA38" s="6"/>
      <c r="AB38" s="6"/>
      <c r="AC38" s="6"/>
      <c r="AD38" s="6"/>
      <c r="AE38" s="6"/>
      <c r="AF38" s="6"/>
      <c r="AG38" s="6"/>
      <c r="AH38" s="6"/>
      <c r="AI38" s="6"/>
      <c r="AJ38" s="6"/>
      <c r="AK38" s="6"/>
      <c r="AL38" s="6"/>
      <c r="AM38" s="6"/>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29"/>
      <c r="EI38" s="3"/>
      <c r="EJ38" s="3"/>
      <c r="EK38" s="3"/>
      <c r="EL38" s="3"/>
      <c r="EM38" s="3"/>
      <c r="EN38" s="3"/>
      <c r="EO38" s="3"/>
      <c r="EP38" s="3"/>
      <c r="EQ38" s="3"/>
      <c r="ER38" s="3"/>
      <c r="ES38" s="3"/>
      <c r="ET38" s="3"/>
      <c r="EU38" s="3"/>
      <c r="EV38" s="3"/>
      <c r="EW38" s="3"/>
      <c r="EX38" s="3"/>
      <c r="EY38" s="3"/>
    </row>
    <row r="39" spans="9:155" ht="7.5" customHeight="1" x14ac:dyDescent="0.15">
      <c r="I39" s="13"/>
      <c r="J39" s="28"/>
      <c r="K39" s="28"/>
      <c r="L39" s="28"/>
      <c r="M39" s="28"/>
      <c r="N39" s="28"/>
      <c r="O39" s="28"/>
      <c r="P39" s="28"/>
      <c r="Q39" s="28"/>
      <c r="R39" s="28"/>
      <c r="S39" s="28"/>
      <c r="T39" s="28"/>
      <c r="U39" s="23"/>
      <c r="V39" s="23"/>
      <c r="W39" s="23"/>
      <c r="X39" s="6"/>
      <c r="Y39" s="6"/>
      <c r="Z39" s="6"/>
      <c r="AA39" s="6"/>
      <c r="AB39" s="6"/>
      <c r="AC39" s="6"/>
      <c r="AD39" s="6"/>
      <c r="AE39" s="6"/>
      <c r="AF39" s="6"/>
      <c r="AG39" s="6"/>
      <c r="AH39" s="6"/>
      <c r="AI39" s="6"/>
      <c r="AJ39" s="6"/>
      <c r="AK39" s="6"/>
      <c r="AL39" s="6"/>
      <c r="AM39" s="6"/>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29"/>
      <c r="EI39" s="3"/>
      <c r="EJ39" s="3"/>
      <c r="EK39" s="3"/>
      <c r="EL39" s="3"/>
      <c r="EM39" s="3"/>
      <c r="EN39" s="3"/>
      <c r="EO39" s="3"/>
      <c r="EP39" s="3"/>
      <c r="EQ39" s="3"/>
      <c r="ER39" s="3"/>
      <c r="ES39" s="3"/>
      <c r="ET39" s="3"/>
      <c r="EU39" s="3"/>
      <c r="EV39" s="3"/>
      <c r="EW39" s="3"/>
      <c r="EX39" s="3"/>
      <c r="EY39" s="3"/>
    </row>
    <row r="40" spans="9:155" ht="7.5" customHeight="1" x14ac:dyDescent="0.15">
      <c r="I40" s="13"/>
      <c r="J40" s="28"/>
      <c r="K40" s="28"/>
      <c r="L40" s="28"/>
      <c r="M40" s="28"/>
      <c r="N40" s="28"/>
      <c r="O40" s="28"/>
      <c r="P40" s="28"/>
      <c r="Q40" s="28"/>
      <c r="R40" s="28"/>
      <c r="S40" s="28"/>
      <c r="T40" s="28"/>
      <c r="U40" s="23"/>
      <c r="V40" s="23"/>
      <c r="W40" s="23"/>
      <c r="X40" s="6"/>
      <c r="Y40" s="6"/>
      <c r="Z40" s="6"/>
      <c r="AA40" s="6"/>
      <c r="AB40" s="6"/>
      <c r="AC40" s="6"/>
      <c r="AD40" s="6"/>
      <c r="AE40" s="6"/>
      <c r="AF40" s="6"/>
      <c r="AG40" s="6"/>
      <c r="AH40" s="6"/>
      <c r="AI40" s="6"/>
      <c r="AJ40" s="6"/>
      <c r="AK40" s="6"/>
      <c r="AL40" s="6"/>
      <c r="AM40" s="6"/>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29"/>
      <c r="EI40" s="3"/>
      <c r="EJ40" s="3"/>
      <c r="EK40" s="3"/>
      <c r="EL40" s="3"/>
      <c r="EM40" s="3"/>
      <c r="EN40" s="3"/>
      <c r="EO40" s="3"/>
      <c r="EP40" s="3"/>
      <c r="EQ40" s="3"/>
      <c r="ER40" s="3"/>
      <c r="ES40" s="3"/>
      <c r="ET40" s="3"/>
      <c r="EU40" s="3"/>
      <c r="EV40" s="3"/>
      <c r="EW40" s="3"/>
      <c r="EX40" s="3"/>
      <c r="EY40" s="3"/>
    </row>
    <row r="41" spans="9:155" ht="7.5" customHeight="1" x14ac:dyDescent="0.15">
      <c r="I41" s="13"/>
      <c r="J41" s="28"/>
      <c r="K41" s="28"/>
      <c r="L41" s="28"/>
      <c r="M41" s="28"/>
      <c r="N41" s="28"/>
      <c r="O41" s="28"/>
      <c r="P41" s="28"/>
      <c r="Q41" s="28"/>
      <c r="R41" s="28"/>
      <c r="S41" s="28"/>
      <c r="T41" s="28"/>
      <c r="U41" s="23"/>
      <c r="V41" s="23"/>
      <c r="W41" s="23"/>
      <c r="X41" s="6"/>
      <c r="Y41" s="6"/>
      <c r="Z41" s="6"/>
      <c r="AA41" s="6"/>
      <c r="AB41" s="6"/>
      <c r="AC41" s="6"/>
      <c r="AD41" s="6"/>
      <c r="AE41" s="6"/>
      <c r="AF41" s="6"/>
      <c r="AG41" s="6"/>
      <c r="AH41" s="6"/>
      <c r="AI41" s="6"/>
      <c r="AJ41" s="6"/>
      <c r="AK41" s="6"/>
      <c r="AL41" s="6"/>
      <c r="AM41" s="6"/>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29"/>
      <c r="EI41" s="3"/>
      <c r="EJ41" s="3"/>
      <c r="EK41" s="3"/>
      <c r="EL41" s="3"/>
      <c r="EM41" s="3"/>
      <c r="EN41" s="3"/>
      <c r="EO41" s="3"/>
      <c r="EP41" s="3"/>
      <c r="EQ41" s="3"/>
      <c r="ER41" s="3"/>
      <c r="ES41" s="3"/>
      <c r="ET41" s="3"/>
      <c r="EU41" s="3"/>
      <c r="EV41" s="3"/>
      <c r="EW41" s="3"/>
      <c r="EX41" s="3"/>
      <c r="EY41" s="3"/>
    </row>
    <row r="42" spans="9:155" ht="7.5" customHeight="1" x14ac:dyDescent="0.15">
      <c r="I42" s="13"/>
      <c r="J42" s="28"/>
      <c r="K42" s="28"/>
      <c r="L42" s="28"/>
      <c r="M42" s="28"/>
      <c r="N42" s="28"/>
      <c r="O42" s="28"/>
      <c r="P42" s="28"/>
      <c r="Q42" s="28"/>
      <c r="R42" s="28"/>
      <c r="S42" s="28"/>
      <c r="T42" s="28"/>
      <c r="U42" s="23"/>
      <c r="V42" s="23"/>
      <c r="W42" s="23"/>
      <c r="X42" s="6"/>
      <c r="Y42" s="6"/>
      <c r="Z42" s="6"/>
      <c r="AA42" s="6"/>
      <c r="AB42" s="6"/>
      <c r="AC42" s="6"/>
      <c r="AD42" s="6"/>
      <c r="AE42" s="6"/>
      <c r="AF42" s="6"/>
      <c r="AG42" s="6"/>
      <c r="AH42" s="6"/>
      <c r="AI42" s="6"/>
      <c r="AJ42" s="6"/>
      <c r="AK42" s="6"/>
      <c r="AL42" s="6"/>
      <c r="AM42" s="6"/>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29"/>
      <c r="EI42" s="3"/>
      <c r="EJ42" s="3"/>
      <c r="EK42" s="3"/>
      <c r="EL42" s="3"/>
      <c r="EM42" s="3"/>
      <c r="EN42" s="3"/>
      <c r="EO42" s="3"/>
      <c r="EP42" s="3"/>
      <c r="EQ42" s="3"/>
      <c r="ER42" s="3"/>
      <c r="ES42" s="3"/>
      <c r="ET42" s="3"/>
      <c r="EU42" s="3"/>
      <c r="EV42" s="3"/>
      <c r="EW42" s="3"/>
      <c r="EX42" s="3"/>
      <c r="EY42" s="3"/>
    </row>
    <row r="43" spans="9:155" ht="7.5" customHeight="1" x14ac:dyDescent="0.15">
      <c r="I43" s="13"/>
      <c r="J43" s="28"/>
      <c r="K43" s="28"/>
      <c r="L43" s="28"/>
      <c r="M43" s="28"/>
      <c r="N43" s="28"/>
      <c r="O43" s="28"/>
      <c r="P43" s="28"/>
      <c r="Q43" s="28"/>
      <c r="R43" s="28"/>
      <c r="S43" s="28"/>
      <c r="T43" s="28"/>
      <c r="U43" s="23"/>
      <c r="V43" s="23"/>
      <c r="W43" s="23"/>
      <c r="X43" s="6"/>
      <c r="Y43" s="6"/>
      <c r="Z43" s="6"/>
      <c r="AA43" s="6"/>
      <c r="AB43" s="6"/>
      <c r="AC43" s="6"/>
      <c r="AD43" s="6"/>
      <c r="AE43" s="6"/>
      <c r="AF43" s="6"/>
      <c r="AG43" s="6"/>
      <c r="AH43" s="6"/>
      <c r="AI43" s="6"/>
      <c r="AJ43" s="6"/>
      <c r="AK43" s="6"/>
      <c r="AL43" s="6"/>
      <c r="AM43" s="6"/>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29"/>
      <c r="EG43" s="10"/>
      <c r="EH43" s="10"/>
      <c r="EI43" s="3"/>
      <c r="EJ43" s="3"/>
      <c r="EK43" s="3"/>
      <c r="EL43" s="3"/>
      <c r="EM43" s="3"/>
      <c r="EN43" s="3"/>
      <c r="EO43" s="3"/>
      <c r="EP43" s="3"/>
      <c r="EQ43" s="3"/>
      <c r="ER43" s="3"/>
      <c r="ES43" s="3"/>
      <c r="ET43" s="3"/>
      <c r="EU43" s="3"/>
      <c r="EV43" s="3"/>
      <c r="EW43" s="3"/>
      <c r="EX43" s="3"/>
      <c r="EY43" s="3"/>
    </row>
    <row r="44" spans="9:155" ht="7.5" customHeight="1" x14ac:dyDescent="0.15">
      <c r="I44" s="13"/>
      <c r="J44" s="28"/>
      <c r="K44" s="28"/>
      <c r="L44" s="28"/>
      <c r="M44" s="28"/>
      <c r="N44" s="28"/>
      <c r="O44" s="28"/>
      <c r="P44" s="28"/>
      <c r="Q44" s="28"/>
      <c r="R44" s="28"/>
      <c r="S44" s="28"/>
      <c r="T44" s="28"/>
      <c r="U44" s="23"/>
      <c r="V44" s="23"/>
      <c r="W44" s="23"/>
      <c r="X44" s="6"/>
      <c r="Y44" s="6"/>
      <c r="Z44" s="6"/>
      <c r="AA44" s="6"/>
      <c r="AB44" s="6"/>
      <c r="AC44" s="6"/>
      <c r="AD44" s="6"/>
      <c r="AE44" s="6"/>
      <c r="AF44" s="6"/>
      <c r="AG44" s="6"/>
      <c r="AH44" s="6"/>
      <c r="AI44" s="6"/>
      <c r="AJ44" s="6"/>
      <c r="AK44" s="6"/>
      <c r="AL44" s="6"/>
      <c r="AM44" s="6"/>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29"/>
      <c r="EG44" s="10"/>
      <c r="EH44" s="10"/>
      <c r="EI44" s="3"/>
      <c r="EJ44" s="3"/>
      <c r="EK44" s="3"/>
      <c r="EL44" s="3"/>
      <c r="EM44" s="3"/>
      <c r="EN44" s="3"/>
      <c r="EO44" s="3"/>
      <c r="EP44" s="3"/>
      <c r="EQ44" s="3"/>
      <c r="ER44" s="3"/>
      <c r="ES44" s="3"/>
      <c r="ET44" s="3"/>
      <c r="EU44" s="3"/>
      <c r="EV44" s="3"/>
      <c r="EW44" s="3"/>
      <c r="EX44" s="3"/>
      <c r="EY44" s="3"/>
    </row>
    <row r="45" spans="9:155" ht="7.5" customHeight="1" x14ac:dyDescent="0.15">
      <c r="I45" s="13"/>
      <c r="J45" s="28"/>
      <c r="K45" s="28"/>
      <c r="L45" s="28"/>
      <c r="M45" s="28"/>
      <c r="N45" s="28"/>
      <c r="O45" s="28"/>
      <c r="P45" s="28"/>
      <c r="Q45" s="28"/>
      <c r="R45" s="28"/>
      <c r="S45" s="28"/>
      <c r="T45" s="28"/>
      <c r="U45" s="23"/>
      <c r="V45" s="23"/>
      <c r="W45" s="23"/>
      <c r="X45" s="6"/>
      <c r="Y45" s="6"/>
      <c r="Z45" s="6"/>
      <c r="AA45" s="6"/>
      <c r="AB45" s="6"/>
      <c r="AC45" s="6"/>
      <c r="AD45" s="6"/>
      <c r="AE45" s="6"/>
      <c r="AF45" s="6"/>
      <c r="AG45" s="6"/>
      <c r="AH45" s="6"/>
      <c r="AI45" s="6"/>
      <c r="AJ45" s="6"/>
      <c r="AK45" s="6"/>
      <c r="AL45" s="6"/>
      <c r="AM45" s="6"/>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29"/>
      <c r="EG45" s="10"/>
      <c r="EH45" s="10"/>
      <c r="EI45" s="3"/>
      <c r="EJ45" s="3"/>
      <c r="EK45" s="3"/>
      <c r="EL45" s="3"/>
      <c r="EM45" s="3"/>
      <c r="EN45" s="3"/>
      <c r="EO45" s="3"/>
      <c r="EP45" s="3"/>
      <c r="EQ45" s="3"/>
      <c r="ER45" s="3"/>
      <c r="ES45" s="3"/>
      <c r="ET45" s="3"/>
      <c r="EU45" s="3"/>
      <c r="EV45" s="3"/>
      <c r="EW45" s="3"/>
      <c r="EX45" s="3"/>
      <c r="EY45" s="3"/>
    </row>
    <row r="46" spans="9:155" ht="7.5" customHeight="1" x14ac:dyDescent="0.15">
      <c r="I46" s="13"/>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9"/>
      <c r="EG46" s="10"/>
      <c r="EH46" s="10"/>
      <c r="EI46" s="3"/>
      <c r="EJ46" s="3"/>
      <c r="EK46" s="3"/>
      <c r="EL46" s="3"/>
      <c r="EM46" s="3"/>
      <c r="EN46" s="3"/>
      <c r="EO46" s="3"/>
      <c r="EP46" s="3"/>
      <c r="EQ46" s="3"/>
      <c r="ER46" s="3"/>
      <c r="ES46" s="3"/>
      <c r="ET46" s="3"/>
      <c r="EU46" s="3"/>
      <c r="EV46" s="3"/>
      <c r="EW46" s="3"/>
      <c r="EX46" s="3"/>
      <c r="EY46" s="3"/>
    </row>
    <row r="47" spans="9:155" ht="8.25" customHeight="1" x14ac:dyDescent="0.15">
      <c r="I47" s="13"/>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9"/>
      <c r="EG47" s="10"/>
      <c r="EH47" s="10"/>
      <c r="EI47" s="3"/>
      <c r="EJ47" s="3"/>
      <c r="EK47" s="3"/>
      <c r="EL47" s="3"/>
      <c r="EM47" s="3"/>
      <c r="EN47" s="3"/>
      <c r="EO47" s="3"/>
      <c r="EP47" s="3"/>
      <c r="EQ47" s="3"/>
      <c r="ER47" s="3"/>
      <c r="ES47" s="3"/>
      <c r="ET47" s="3"/>
      <c r="EU47" s="3"/>
      <c r="EV47" s="3"/>
      <c r="EW47" s="3"/>
      <c r="EX47" s="3"/>
      <c r="EY47" s="3"/>
    </row>
    <row r="48" spans="9:155" ht="7.5" customHeight="1" x14ac:dyDescent="0.15">
      <c r="I48" s="13"/>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9"/>
      <c r="EH48" s="10"/>
      <c r="EI48" s="3"/>
      <c r="EJ48" s="3"/>
      <c r="EK48" s="3"/>
      <c r="EL48" s="3"/>
      <c r="EM48" s="3"/>
      <c r="EN48" s="3"/>
      <c r="EO48" s="3"/>
      <c r="EP48" s="3"/>
      <c r="EQ48" s="3"/>
      <c r="ER48" s="3"/>
      <c r="ES48" s="3"/>
      <c r="ET48" s="3"/>
      <c r="EU48" s="3"/>
      <c r="EV48" s="3"/>
      <c r="EW48" s="3"/>
      <c r="EX48" s="3"/>
      <c r="EY48" s="3"/>
    </row>
    <row r="49" spans="9:155" ht="7.5" customHeight="1" x14ac:dyDescent="0.15">
      <c r="I49" s="13"/>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9"/>
      <c r="EH49" s="10"/>
      <c r="EI49" s="3"/>
      <c r="EJ49" s="3"/>
      <c r="EK49" s="3"/>
      <c r="EL49" s="3"/>
      <c r="EM49" s="3"/>
      <c r="EN49" s="3"/>
      <c r="EO49" s="3"/>
      <c r="EP49" s="3"/>
      <c r="EQ49" s="3"/>
      <c r="ER49" s="3"/>
      <c r="ES49" s="3"/>
      <c r="ET49" s="3"/>
      <c r="EU49" s="3"/>
      <c r="EV49" s="3"/>
      <c r="EW49" s="3"/>
      <c r="EX49" s="3"/>
      <c r="EY49" s="3"/>
    </row>
    <row r="50" spans="9:155" ht="7.5" customHeight="1" x14ac:dyDescent="0.15">
      <c r="I50" s="13"/>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9"/>
      <c r="EH50" s="10"/>
      <c r="EI50" s="3"/>
      <c r="EJ50" s="3"/>
      <c r="EK50" s="3"/>
      <c r="EL50" s="3"/>
      <c r="EM50" s="3"/>
      <c r="EN50" s="3"/>
      <c r="EO50" s="3"/>
      <c r="EP50" s="3"/>
      <c r="EQ50" s="3"/>
      <c r="ER50" s="3"/>
      <c r="ES50" s="3"/>
      <c r="ET50" s="3"/>
      <c r="EU50" s="3"/>
      <c r="EV50" s="3"/>
      <c r="EW50" s="3"/>
      <c r="EX50" s="3"/>
      <c r="EY50" s="3"/>
    </row>
    <row r="51" spans="9:155" ht="7.5" customHeight="1" x14ac:dyDescent="0.15">
      <c r="I51" s="13"/>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9"/>
      <c r="EH51" s="10"/>
      <c r="EI51" s="3"/>
      <c r="EJ51" s="3"/>
      <c r="EK51" s="3"/>
      <c r="EL51" s="3"/>
      <c r="EM51" s="3"/>
      <c r="EN51" s="3"/>
      <c r="EO51" s="3"/>
      <c r="EP51" s="3"/>
      <c r="EQ51" s="3"/>
      <c r="ER51" s="3"/>
      <c r="ES51" s="3"/>
      <c r="ET51" s="3"/>
      <c r="EU51" s="3"/>
      <c r="EV51" s="3"/>
      <c r="EW51" s="3"/>
      <c r="EX51" s="3"/>
      <c r="EY51" s="3"/>
    </row>
    <row r="52" spans="9:155" ht="7.5" customHeight="1" x14ac:dyDescent="0.15">
      <c r="I52" s="13"/>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9"/>
      <c r="EH52" s="10"/>
      <c r="EI52" s="3"/>
      <c r="EJ52" s="3"/>
      <c r="EK52" s="3"/>
      <c r="EL52" s="3"/>
      <c r="EM52" s="3"/>
      <c r="EN52" s="3"/>
      <c r="EO52" s="3"/>
      <c r="EP52" s="3"/>
      <c r="EQ52" s="3"/>
      <c r="ER52" s="3"/>
      <c r="ES52" s="3"/>
      <c r="ET52" s="3"/>
      <c r="EU52" s="3"/>
      <c r="EV52" s="3"/>
      <c r="EW52" s="3"/>
      <c r="EX52" s="3"/>
      <c r="EY52" s="3"/>
    </row>
    <row r="53" spans="9:155" ht="7.5" customHeight="1" x14ac:dyDescent="0.15">
      <c r="I53" s="13"/>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9"/>
      <c r="EH53" s="10"/>
      <c r="EI53" s="3"/>
      <c r="EJ53" s="3"/>
      <c r="EK53" s="3"/>
      <c r="EL53" s="3"/>
      <c r="EM53" s="3"/>
      <c r="EN53" s="3"/>
      <c r="EO53" s="3"/>
      <c r="EP53" s="3"/>
      <c r="EQ53" s="3"/>
      <c r="ER53" s="3"/>
      <c r="ES53" s="3"/>
      <c r="ET53" s="3"/>
      <c r="EU53" s="3"/>
      <c r="EV53" s="3"/>
      <c r="EW53" s="3"/>
      <c r="EX53" s="3"/>
      <c r="EY53" s="3"/>
    </row>
    <row r="54" spans="9:155" ht="7.5" customHeight="1" x14ac:dyDescent="0.15">
      <c r="I54" s="13"/>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9"/>
      <c r="EI54" s="3"/>
      <c r="EJ54" s="3"/>
      <c r="EK54" s="3"/>
      <c r="EL54" s="3"/>
      <c r="EM54" s="3"/>
      <c r="EN54" s="3"/>
      <c r="EO54" s="3"/>
      <c r="EP54" s="3"/>
      <c r="EQ54" s="3"/>
      <c r="ER54" s="3"/>
      <c r="ES54" s="3"/>
      <c r="ET54" s="3"/>
      <c r="EU54" s="3"/>
      <c r="EV54" s="3"/>
      <c r="EW54" s="3"/>
      <c r="EX54" s="3"/>
      <c r="EY54" s="3"/>
    </row>
    <row r="55" spans="9:155" ht="7.5" customHeight="1" x14ac:dyDescent="0.15">
      <c r="I55" s="13"/>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9"/>
      <c r="EI55" s="3"/>
      <c r="EJ55" s="3"/>
      <c r="EK55" s="3"/>
      <c r="EL55" s="3"/>
      <c r="EM55" s="3"/>
      <c r="EN55" s="3"/>
      <c r="EO55" s="3"/>
      <c r="EP55" s="3"/>
      <c r="EQ55" s="3"/>
      <c r="ER55" s="3"/>
      <c r="ES55" s="3"/>
      <c r="ET55" s="3"/>
      <c r="EU55" s="3"/>
      <c r="EV55" s="3"/>
      <c r="EW55" s="3"/>
      <c r="EX55" s="3"/>
      <c r="EY55" s="3"/>
    </row>
    <row r="56" spans="9:155" ht="7.5" customHeight="1" x14ac:dyDescent="0.15">
      <c r="I56" s="13"/>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9"/>
      <c r="EI56" s="3"/>
      <c r="EJ56" s="3"/>
      <c r="EK56" s="3"/>
      <c r="EL56" s="3"/>
      <c r="EM56" s="3"/>
      <c r="EN56" s="3"/>
      <c r="EO56" s="3"/>
      <c r="EP56" s="3"/>
      <c r="EQ56" s="3"/>
      <c r="ER56" s="3"/>
      <c r="ES56" s="3"/>
      <c r="ET56" s="3"/>
      <c r="EU56" s="3"/>
      <c r="EV56" s="3"/>
      <c r="EW56" s="3"/>
      <c r="EX56" s="3"/>
      <c r="EY56" s="3"/>
    </row>
    <row r="57" spans="9:155" ht="7.5" customHeight="1" x14ac:dyDescent="0.15">
      <c r="I57" s="13"/>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9"/>
      <c r="EI57" s="3"/>
      <c r="EJ57" s="3"/>
      <c r="EK57" s="3"/>
      <c r="EL57" s="3"/>
      <c r="EM57" s="3"/>
      <c r="EN57" s="3"/>
      <c r="EO57" s="3"/>
      <c r="EP57" s="3"/>
      <c r="EQ57" s="3"/>
      <c r="ER57" s="3"/>
      <c r="ES57" s="3"/>
      <c r="ET57" s="3"/>
      <c r="EU57" s="3"/>
      <c r="EV57" s="3"/>
      <c r="EW57" s="3"/>
      <c r="EX57" s="3"/>
      <c r="EY57" s="3"/>
    </row>
    <row r="58" spans="9:155" ht="6.75" customHeight="1" x14ac:dyDescent="0.15">
      <c r="I58" s="13"/>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9"/>
      <c r="EI58" s="3"/>
      <c r="EJ58" s="3"/>
      <c r="EK58" s="3"/>
      <c r="EL58" s="3"/>
      <c r="EM58" s="3"/>
      <c r="EN58" s="3"/>
      <c r="EO58" s="3"/>
      <c r="EP58" s="3"/>
      <c r="EQ58" s="3"/>
      <c r="ER58" s="3"/>
      <c r="ES58" s="3"/>
      <c r="ET58" s="3"/>
      <c r="EU58" s="3"/>
      <c r="EV58" s="3"/>
      <c r="EW58" s="3"/>
      <c r="EX58" s="3"/>
      <c r="EY58" s="3"/>
    </row>
    <row r="59" spans="9:155" ht="6.75" customHeight="1" x14ac:dyDescent="0.15">
      <c r="I59" s="13"/>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9"/>
      <c r="EI59" s="3"/>
      <c r="EJ59" s="3"/>
      <c r="EK59" s="3"/>
      <c r="EL59" s="3"/>
      <c r="EM59" s="3"/>
      <c r="EN59" s="3"/>
      <c r="EO59" s="3"/>
      <c r="EP59" s="3"/>
      <c r="EQ59" s="3"/>
      <c r="ER59" s="3"/>
      <c r="ES59" s="3"/>
      <c r="ET59" s="3"/>
      <c r="EU59" s="3"/>
      <c r="EV59" s="3"/>
      <c r="EW59" s="3"/>
      <c r="EX59" s="3"/>
      <c r="EY59" s="3"/>
    </row>
    <row r="60" spans="9:155" ht="6.75" customHeight="1" x14ac:dyDescent="0.15">
      <c r="I60" s="13"/>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9"/>
      <c r="EI60" s="3"/>
      <c r="EJ60" s="3"/>
      <c r="EK60" s="3"/>
      <c r="EL60" s="3"/>
      <c r="EM60" s="3"/>
      <c r="EN60" s="3"/>
      <c r="EO60" s="3"/>
      <c r="EP60" s="3"/>
      <c r="EQ60" s="3"/>
      <c r="ER60" s="3"/>
      <c r="ES60" s="3"/>
      <c r="ET60" s="3"/>
      <c r="EU60" s="3"/>
      <c r="EV60" s="3"/>
      <c r="EW60" s="3"/>
      <c r="EX60" s="3"/>
      <c r="EY60" s="3"/>
    </row>
    <row r="61" spans="9:155" ht="6.75" customHeight="1" x14ac:dyDescent="0.15">
      <c r="I61" s="13"/>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9"/>
      <c r="EI61" s="3"/>
      <c r="EJ61" s="3"/>
      <c r="EK61" s="3"/>
      <c r="EL61" s="3"/>
      <c r="EM61" s="3"/>
      <c r="EN61" s="3"/>
      <c r="EO61" s="3"/>
      <c r="EP61" s="3"/>
      <c r="EQ61" s="3"/>
      <c r="ER61" s="3"/>
      <c r="ES61" s="3"/>
      <c r="ET61" s="3"/>
      <c r="EU61" s="3"/>
      <c r="EV61" s="3"/>
      <c r="EW61" s="3"/>
      <c r="EX61" s="3"/>
      <c r="EY61" s="3"/>
    </row>
    <row r="62" spans="9:155" ht="6.75" customHeight="1" x14ac:dyDescent="0.15">
      <c r="I62" s="13"/>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9"/>
      <c r="EI62" s="3"/>
      <c r="EJ62" s="3"/>
      <c r="EK62" s="3"/>
      <c r="EL62" s="3"/>
      <c r="EM62" s="3"/>
      <c r="EN62" s="3"/>
      <c r="EO62" s="3"/>
      <c r="EP62" s="3"/>
      <c r="EQ62" s="3"/>
      <c r="ER62" s="3"/>
      <c r="ES62" s="3"/>
      <c r="ET62" s="3"/>
      <c r="EU62" s="3"/>
      <c r="EV62" s="3"/>
      <c r="EW62" s="3"/>
      <c r="EX62" s="3"/>
      <c r="EY62" s="3"/>
    </row>
    <row r="63" spans="9:155" ht="7.5" customHeight="1" x14ac:dyDescent="0.15">
      <c r="I63" s="13"/>
      <c r="J63" s="22"/>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19"/>
      <c r="BQ63" s="19"/>
      <c r="BR63" s="19"/>
      <c r="BS63" s="19"/>
      <c r="BT63" s="19"/>
      <c r="BU63" s="19"/>
      <c r="BV63" s="19"/>
      <c r="BW63" s="19"/>
      <c r="BX63" s="19"/>
      <c r="BY63" s="14"/>
      <c r="EI63" s="3"/>
      <c r="EJ63" s="3"/>
      <c r="EK63" s="3"/>
      <c r="EL63" s="3"/>
      <c r="EM63" s="3"/>
      <c r="EN63" s="3"/>
      <c r="EO63" s="3"/>
      <c r="EP63" s="3"/>
      <c r="EQ63" s="3"/>
      <c r="ER63" s="3"/>
      <c r="ES63" s="3"/>
      <c r="ET63" s="3"/>
      <c r="EU63" s="3"/>
      <c r="EV63" s="3"/>
      <c r="EW63" s="3"/>
      <c r="EX63" s="3"/>
      <c r="EY63" s="3"/>
    </row>
    <row r="64" spans="9:155" ht="7.5" customHeight="1" x14ac:dyDescent="0.15">
      <c r="I64" s="13"/>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19"/>
      <c r="BQ64" s="19"/>
      <c r="BR64" s="19"/>
      <c r="BS64" s="19"/>
      <c r="BT64" s="19"/>
      <c r="BU64" s="19"/>
      <c r="BV64" s="19"/>
      <c r="BW64" s="19"/>
      <c r="BX64" s="19"/>
      <c r="BY64" s="14"/>
      <c r="EI64" s="3"/>
      <c r="EJ64" s="3"/>
      <c r="EK64" s="3"/>
      <c r="EL64" s="3"/>
      <c r="EM64" s="3"/>
      <c r="EN64" s="3"/>
      <c r="EO64" s="3"/>
      <c r="EP64" s="3"/>
      <c r="EQ64" s="3"/>
      <c r="ER64" s="3"/>
      <c r="ES64" s="3"/>
      <c r="ET64" s="3"/>
      <c r="EU64" s="3"/>
      <c r="EV64" s="3"/>
      <c r="EW64" s="3"/>
      <c r="EX64" s="3"/>
      <c r="EY64" s="3"/>
    </row>
    <row r="65" spans="9:155" ht="7.5" customHeight="1" x14ac:dyDescent="0.15">
      <c r="I65" s="13"/>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19"/>
      <c r="BQ65" s="19"/>
      <c r="BR65" s="19"/>
      <c r="BS65" s="19"/>
      <c r="BT65" s="19"/>
      <c r="BU65" s="19"/>
      <c r="BV65" s="19"/>
      <c r="BW65" s="19"/>
      <c r="BX65" s="19"/>
      <c r="BY65" s="14"/>
      <c r="EI65" s="3"/>
      <c r="EJ65" s="3"/>
      <c r="EK65" s="3"/>
      <c r="EL65" s="3"/>
      <c r="EM65" s="3"/>
      <c r="EN65" s="3"/>
      <c r="EO65" s="3"/>
      <c r="EP65" s="3"/>
      <c r="EQ65" s="3"/>
      <c r="ER65" s="3"/>
      <c r="ES65" s="3"/>
      <c r="ET65" s="3"/>
      <c r="EU65" s="3"/>
      <c r="EV65" s="3"/>
      <c r="EW65" s="3"/>
      <c r="EX65" s="3"/>
      <c r="EY65" s="3"/>
    </row>
    <row r="66" spans="9:155" ht="7.5" customHeight="1" x14ac:dyDescent="0.15">
      <c r="I66" s="13"/>
      <c r="J66" s="6"/>
      <c r="K66" s="6"/>
      <c r="L66" s="6"/>
      <c r="M66" s="6"/>
      <c r="N66" s="6"/>
      <c r="O66" s="6"/>
      <c r="P66" s="6"/>
      <c r="Q66" s="6"/>
      <c r="R66" s="6"/>
      <c r="S66" s="6"/>
      <c r="T66" s="6"/>
      <c r="U66" s="23"/>
      <c r="V66" s="23"/>
      <c r="W66" s="23"/>
      <c r="X66" s="6"/>
      <c r="Y66" s="6"/>
      <c r="Z66" s="6"/>
      <c r="AA66" s="6"/>
      <c r="AB66" s="6"/>
      <c r="AC66" s="6"/>
      <c r="AD66" s="6"/>
      <c r="AE66" s="6"/>
      <c r="AF66" s="6"/>
      <c r="AG66" s="6"/>
      <c r="AH66" s="6"/>
      <c r="AI66" s="6"/>
      <c r="AJ66" s="6"/>
      <c r="AK66" s="6"/>
      <c r="AL66" s="6"/>
      <c r="AM66" s="6"/>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4"/>
      <c r="EI66" s="3"/>
      <c r="EJ66" s="3"/>
      <c r="EK66" s="3"/>
      <c r="EL66" s="3"/>
      <c r="EM66" s="3"/>
      <c r="EN66" s="3"/>
      <c r="EO66" s="3"/>
      <c r="EP66" s="3"/>
      <c r="EQ66" s="3"/>
      <c r="ER66" s="3"/>
      <c r="ES66" s="3"/>
      <c r="ET66" s="3"/>
      <c r="EU66" s="3"/>
      <c r="EV66" s="3"/>
      <c r="EW66" s="3"/>
      <c r="EX66" s="3"/>
      <c r="EY66" s="3"/>
    </row>
    <row r="67" spans="9:155" ht="7.5" customHeight="1" x14ac:dyDescent="0.15">
      <c r="I67" s="13"/>
      <c r="J67" s="6"/>
      <c r="K67" s="6"/>
      <c r="L67" s="6"/>
      <c r="M67" s="6"/>
      <c r="N67" s="6"/>
      <c r="O67" s="6"/>
      <c r="P67" s="6"/>
      <c r="Q67" s="6"/>
      <c r="R67" s="6"/>
      <c r="S67" s="6"/>
      <c r="T67" s="6"/>
      <c r="U67" s="23"/>
      <c r="V67" s="23"/>
      <c r="W67" s="23"/>
      <c r="X67" s="6"/>
      <c r="Y67" s="6"/>
      <c r="Z67" s="6"/>
      <c r="AA67" s="6"/>
      <c r="AB67" s="6"/>
      <c r="AC67" s="6"/>
      <c r="AD67" s="6"/>
      <c r="AE67" s="6"/>
      <c r="AF67" s="6"/>
      <c r="AG67" s="6"/>
      <c r="AH67" s="6"/>
      <c r="AI67" s="6"/>
      <c r="AJ67" s="6"/>
      <c r="AK67" s="6"/>
      <c r="AL67" s="6"/>
      <c r="AM67" s="6"/>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4"/>
      <c r="EI67" s="3"/>
      <c r="EJ67" s="3"/>
      <c r="EK67" s="3"/>
      <c r="EL67" s="3"/>
      <c r="EM67" s="3"/>
      <c r="EN67" s="3"/>
      <c r="EO67" s="3"/>
      <c r="EP67" s="3"/>
      <c r="EQ67" s="3"/>
      <c r="ER67" s="3"/>
      <c r="ES67" s="3"/>
      <c r="ET67" s="3"/>
      <c r="EU67" s="3"/>
      <c r="EV67" s="3"/>
      <c r="EW67" s="3"/>
      <c r="EX67" s="3"/>
      <c r="EY67" s="3"/>
    </row>
    <row r="68" spans="9:155" ht="7.5" customHeight="1" x14ac:dyDescent="0.15">
      <c r="I68" s="13"/>
      <c r="J68" s="6"/>
      <c r="K68" s="6"/>
      <c r="L68" s="6"/>
      <c r="M68" s="6"/>
      <c r="N68" s="6"/>
      <c r="O68" s="6"/>
      <c r="P68" s="6"/>
      <c r="Q68" s="6"/>
      <c r="R68" s="6"/>
      <c r="S68" s="6"/>
      <c r="T68" s="6"/>
      <c r="U68" s="23"/>
      <c r="V68" s="23"/>
      <c r="W68" s="23"/>
      <c r="X68" s="6"/>
      <c r="Y68" s="6"/>
      <c r="Z68" s="6"/>
      <c r="AA68" s="6"/>
      <c r="AB68" s="6"/>
      <c r="AC68" s="6"/>
      <c r="AD68" s="6"/>
      <c r="AE68" s="6"/>
      <c r="AF68" s="6"/>
      <c r="AG68" s="6"/>
      <c r="AH68" s="6"/>
      <c r="AI68" s="6"/>
      <c r="AJ68" s="6"/>
      <c r="AK68" s="6"/>
      <c r="AL68" s="6"/>
      <c r="AM68" s="6"/>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4"/>
      <c r="EI68" s="3"/>
      <c r="EJ68" s="3"/>
      <c r="EK68" s="3"/>
      <c r="EL68" s="3"/>
      <c r="EM68" s="3"/>
      <c r="EN68" s="3"/>
      <c r="EO68" s="3"/>
      <c r="EP68" s="3"/>
      <c r="EQ68" s="3"/>
      <c r="ER68" s="3"/>
      <c r="ES68" s="3"/>
      <c r="ET68" s="3"/>
      <c r="EU68" s="3"/>
      <c r="EV68" s="3"/>
      <c r="EW68" s="3"/>
      <c r="EX68" s="3"/>
      <c r="EY68" s="3"/>
    </row>
    <row r="69" spans="9:155" ht="7.5" customHeight="1" x14ac:dyDescent="0.15">
      <c r="I69" s="13"/>
      <c r="J69" s="6"/>
      <c r="K69" s="6"/>
      <c r="L69" s="6"/>
      <c r="M69" s="6"/>
      <c r="N69" s="6"/>
      <c r="O69" s="6"/>
      <c r="P69" s="6"/>
      <c r="Q69" s="6"/>
      <c r="R69" s="6"/>
      <c r="S69" s="6"/>
      <c r="T69" s="6"/>
      <c r="U69" s="23"/>
      <c r="V69" s="23"/>
      <c r="W69" s="23"/>
      <c r="X69" s="6"/>
      <c r="Y69" s="6"/>
      <c r="Z69" s="6"/>
      <c r="AA69" s="6"/>
      <c r="AB69" s="6"/>
      <c r="AC69" s="6"/>
      <c r="AD69" s="6"/>
      <c r="AE69" s="6"/>
      <c r="AF69" s="6"/>
      <c r="AG69" s="6"/>
      <c r="AH69" s="6"/>
      <c r="AI69" s="6"/>
      <c r="AJ69" s="6"/>
      <c r="AK69" s="6"/>
      <c r="AL69" s="6"/>
      <c r="AM69" s="6"/>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4"/>
      <c r="EI69" s="3"/>
      <c r="EJ69" s="3"/>
      <c r="EK69" s="3"/>
      <c r="EL69" s="3"/>
      <c r="EM69" s="3"/>
      <c r="EN69" s="3"/>
      <c r="EO69" s="3"/>
      <c r="EP69" s="3"/>
      <c r="EQ69" s="3"/>
      <c r="ER69" s="3"/>
      <c r="ES69" s="3"/>
      <c r="ET69" s="3"/>
      <c r="EU69" s="3"/>
      <c r="EV69" s="3"/>
      <c r="EW69" s="3"/>
      <c r="EX69" s="3"/>
      <c r="EY69" s="3"/>
    </row>
    <row r="70" spans="9:155" ht="7.5" customHeight="1" x14ac:dyDescent="0.15">
      <c r="I70" s="13"/>
      <c r="J70" s="6"/>
      <c r="K70" s="6"/>
      <c r="L70" s="6"/>
      <c r="M70" s="6"/>
      <c r="N70" s="6"/>
      <c r="O70" s="6"/>
      <c r="P70" s="6"/>
      <c r="Q70" s="6"/>
      <c r="R70" s="6"/>
      <c r="S70" s="6"/>
      <c r="T70" s="6"/>
      <c r="U70" s="23"/>
      <c r="V70" s="23"/>
      <c r="W70" s="23"/>
      <c r="X70" s="6"/>
      <c r="Y70" s="6"/>
      <c r="Z70" s="6"/>
      <c r="AA70" s="6"/>
      <c r="AB70" s="6"/>
      <c r="AC70" s="6"/>
      <c r="AD70" s="6"/>
      <c r="AE70" s="6"/>
      <c r="AF70" s="6"/>
      <c r="AG70" s="6"/>
      <c r="AH70" s="6"/>
      <c r="AI70" s="6"/>
      <c r="AJ70" s="6"/>
      <c r="AK70" s="6"/>
      <c r="AL70" s="6"/>
      <c r="AM70" s="6"/>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4"/>
      <c r="EI70" s="3"/>
      <c r="EJ70" s="3"/>
      <c r="EK70" s="3"/>
      <c r="EL70" s="3"/>
      <c r="EM70" s="3"/>
      <c r="EN70" s="3"/>
      <c r="EO70" s="3"/>
      <c r="EP70" s="3"/>
      <c r="EQ70" s="3"/>
      <c r="ER70" s="3"/>
      <c r="ES70" s="3"/>
      <c r="ET70" s="3"/>
      <c r="EU70" s="3"/>
      <c r="EV70" s="3"/>
      <c r="EW70" s="3"/>
      <c r="EX70" s="3"/>
      <c r="EY70" s="3"/>
    </row>
    <row r="71" spans="9:155" ht="7.5" customHeight="1" x14ac:dyDescent="0.15">
      <c r="I71" s="13"/>
      <c r="J71" s="6"/>
      <c r="K71" s="6"/>
      <c r="L71" s="6"/>
      <c r="M71" s="6"/>
      <c r="N71" s="6"/>
      <c r="O71" s="6"/>
      <c r="P71" s="6"/>
      <c r="Q71" s="6"/>
      <c r="R71" s="6"/>
      <c r="S71" s="6"/>
      <c r="T71" s="6"/>
      <c r="U71" s="23"/>
      <c r="V71" s="23"/>
      <c r="W71" s="23"/>
      <c r="X71" s="6"/>
      <c r="Y71" s="6"/>
      <c r="Z71" s="6"/>
      <c r="AA71" s="6"/>
      <c r="AB71" s="6"/>
      <c r="AC71" s="6"/>
      <c r="AD71" s="6"/>
      <c r="AE71" s="6"/>
      <c r="AF71" s="6"/>
      <c r="AG71" s="6"/>
      <c r="AH71" s="6"/>
      <c r="AI71" s="6"/>
      <c r="AJ71" s="6"/>
      <c r="AK71" s="6"/>
      <c r="AL71" s="6"/>
      <c r="AM71" s="6"/>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4"/>
      <c r="EI71" s="3"/>
      <c r="EJ71" s="3"/>
      <c r="EK71" s="3"/>
      <c r="EL71" s="3"/>
      <c r="EM71" s="3"/>
      <c r="EN71" s="3"/>
      <c r="EO71" s="3"/>
      <c r="EP71" s="3"/>
      <c r="EQ71" s="3"/>
      <c r="ER71" s="3"/>
      <c r="ES71" s="3"/>
      <c r="ET71" s="3"/>
      <c r="EU71" s="3"/>
      <c r="EV71" s="3"/>
      <c r="EW71" s="3"/>
      <c r="EX71" s="3"/>
      <c r="EY71" s="3"/>
    </row>
    <row r="72" spans="9:155" ht="7.5" customHeight="1" x14ac:dyDescent="0.15">
      <c r="I72" s="13"/>
      <c r="J72" s="6"/>
      <c r="K72" s="6"/>
      <c r="L72" s="6"/>
      <c r="M72" s="6"/>
      <c r="N72" s="6"/>
      <c r="O72" s="6"/>
      <c r="P72" s="6"/>
      <c r="Q72" s="6"/>
      <c r="R72" s="6"/>
      <c r="S72" s="6"/>
      <c r="T72" s="6"/>
      <c r="U72" s="23"/>
      <c r="V72" s="23"/>
      <c r="W72" s="23"/>
      <c r="X72" s="6"/>
      <c r="Y72" s="6"/>
      <c r="Z72" s="6"/>
      <c r="AA72" s="6"/>
      <c r="AB72" s="6"/>
      <c r="AC72" s="6"/>
      <c r="AD72" s="6"/>
      <c r="AE72" s="6"/>
      <c r="AF72" s="6"/>
      <c r="AG72" s="6"/>
      <c r="AH72" s="6"/>
      <c r="AI72" s="6"/>
      <c r="AJ72" s="6"/>
      <c r="AK72" s="6"/>
      <c r="AL72" s="6"/>
      <c r="AM72" s="6"/>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4"/>
      <c r="EI72" s="3"/>
      <c r="EJ72" s="3"/>
      <c r="EK72" s="3"/>
      <c r="EL72" s="3"/>
      <c r="EM72" s="3"/>
      <c r="EN72" s="3"/>
      <c r="EO72" s="3"/>
      <c r="EP72" s="3"/>
      <c r="EQ72" s="3"/>
      <c r="ER72" s="3"/>
      <c r="ES72" s="3"/>
      <c r="ET72" s="3"/>
      <c r="EU72" s="3"/>
      <c r="EV72" s="3"/>
      <c r="EW72" s="3"/>
      <c r="EX72" s="3"/>
      <c r="EY72" s="3"/>
    </row>
    <row r="73" spans="9:155" ht="7.5" customHeight="1" x14ac:dyDescent="0.15">
      <c r="I73" s="13"/>
      <c r="J73" s="6"/>
      <c r="K73" s="6"/>
      <c r="L73" s="6"/>
      <c r="M73" s="6"/>
      <c r="N73" s="6"/>
      <c r="O73" s="6"/>
      <c r="P73" s="6"/>
      <c r="Q73" s="6"/>
      <c r="R73" s="6"/>
      <c r="S73" s="6"/>
      <c r="T73" s="6"/>
      <c r="U73" s="23"/>
      <c r="V73" s="23"/>
      <c r="W73" s="23"/>
      <c r="X73" s="6"/>
      <c r="Y73" s="6"/>
      <c r="Z73" s="6"/>
      <c r="AA73" s="6"/>
      <c r="AB73" s="6"/>
      <c r="AC73" s="6"/>
      <c r="AD73" s="6"/>
      <c r="AE73" s="6"/>
      <c r="AF73" s="6"/>
      <c r="AG73" s="6"/>
      <c r="AH73" s="6"/>
      <c r="AI73" s="6"/>
      <c r="AJ73" s="6"/>
      <c r="AK73" s="6"/>
      <c r="AL73" s="6"/>
      <c r="AM73" s="6"/>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4"/>
      <c r="EI73" s="3"/>
      <c r="EJ73" s="3"/>
      <c r="EK73" s="3"/>
      <c r="EL73" s="3"/>
      <c r="EM73" s="3"/>
      <c r="EN73" s="3"/>
      <c r="EO73" s="3"/>
      <c r="EP73" s="3"/>
      <c r="EQ73" s="3"/>
      <c r="ER73" s="3"/>
      <c r="ES73" s="3"/>
      <c r="ET73" s="3"/>
      <c r="EU73" s="3"/>
      <c r="EV73" s="3"/>
      <c r="EW73" s="3"/>
      <c r="EX73" s="3"/>
      <c r="EY73" s="3"/>
    </row>
    <row r="74" spans="9:155" ht="7.5" customHeight="1" x14ac:dyDescent="0.15">
      <c r="I74" s="13"/>
      <c r="J74" s="6"/>
      <c r="K74" s="6"/>
      <c r="L74" s="6"/>
      <c r="M74" s="6"/>
      <c r="N74" s="6"/>
      <c r="O74" s="6"/>
      <c r="P74" s="6"/>
      <c r="Q74" s="6"/>
      <c r="R74" s="6"/>
      <c r="S74" s="6"/>
      <c r="T74" s="6"/>
      <c r="U74" s="23"/>
      <c r="V74" s="23"/>
      <c r="W74" s="23"/>
      <c r="X74" s="6"/>
      <c r="Y74" s="6"/>
      <c r="Z74" s="6"/>
      <c r="AA74" s="6"/>
      <c r="AB74" s="6"/>
      <c r="AC74" s="6"/>
      <c r="AD74" s="6"/>
      <c r="AE74" s="6"/>
      <c r="AF74" s="6"/>
      <c r="AG74" s="6"/>
      <c r="AH74" s="6"/>
      <c r="AI74" s="6"/>
      <c r="AJ74" s="6"/>
      <c r="AK74" s="6"/>
      <c r="AL74" s="6"/>
      <c r="AM74" s="6"/>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4"/>
      <c r="EI74" s="3"/>
      <c r="EJ74" s="3"/>
      <c r="EK74" s="3"/>
      <c r="EL74" s="3"/>
      <c r="EM74" s="3"/>
      <c r="EN74" s="3"/>
      <c r="EO74" s="3"/>
      <c r="EP74" s="3"/>
      <c r="EQ74" s="3"/>
      <c r="ER74" s="3"/>
      <c r="ES74" s="3"/>
      <c r="ET74" s="3"/>
      <c r="EU74" s="3"/>
      <c r="EV74" s="3"/>
      <c r="EW74" s="3"/>
      <c r="EX74" s="3"/>
      <c r="EY74" s="3"/>
    </row>
    <row r="75" spans="9:155" ht="7.5" customHeight="1" x14ac:dyDescent="0.15">
      <c r="I75" s="13"/>
      <c r="J75" s="6"/>
      <c r="K75" s="6"/>
      <c r="L75" s="6"/>
      <c r="M75" s="6"/>
      <c r="N75" s="6"/>
      <c r="O75" s="6"/>
      <c r="P75" s="6"/>
      <c r="Q75" s="6"/>
      <c r="R75" s="6"/>
      <c r="S75" s="6"/>
      <c r="T75" s="6"/>
      <c r="U75" s="23"/>
      <c r="V75" s="23"/>
      <c r="W75" s="23"/>
      <c r="X75" s="6"/>
      <c r="Y75" s="6"/>
      <c r="Z75" s="6"/>
      <c r="AA75" s="6"/>
      <c r="AB75" s="6"/>
      <c r="AC75" s="6"/>
      <c r="AD75" s="6"/>
      <c r="AE75" s="6"/>
      <c r="AF75" s="6"/>
      <c r="AG75" s="6"/>
      <c r="AH75" s="6"/>
      <c r="AI75" s="6"/>
      <c r="AJ75" s="6"/>
      <c r="AK75" s="6"/>
      <c r="AL75" s="6"/>
      <c r="AM75" s="6"/>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4"/>
      <c r="EI75" s="3"/>
      <c r="EJ75" s="3"/>
      <c r="EK75" s="3"/>
      <c r="EL75" s="3"/>
      <c r="EM75" s="3"/>
      <c r="EN75" s="3"/>
      <c r="EO75" s="3"/>
      <c r="EP75" s="3"/>
      <c r="EQ75" s="3"/>
      <c r="ER75" s="3"/>
      <c r="ES75" s="3"/>
      <c r="ET75" s="3"/>
      <c r="EU75" s="3"/>
      <c r="EV75" s="3"/>
      <c r="EW75" s="3"/>
      <c r="EX75" s="3"/>
      <c r="EY75" s="3"/>
    </row>
    <row r="76" spans="9:155" ht="7.5" customHeight="1" x14ac:dyDescent="0.15">
      <c r="I76" s="13"/>
      <c r="J76" s="22"/>
      <c r="K76" s="22"/>
      <c r="L76" s="22"/>
      <c r="M76" s="22"/>
      <c r="N76" s="22"/>
      <c r="O76" s="22"/>
      <c r="P76" s="22"/>
      <c r="Q76" s="22"/>
      <c r="R76" s="22"/>
      <c r="S76" s="22"/>
      <c r="T76" s="22"/>
      <c r="U76" s="6"/>
      <c r="V76" s="6"/>
      <c r="W76" s="6"/>
      <c r="X76" s="6"/>
      <c r="Y76" s="6"/>
      <c r="Z76" s="6"/>
      <c r="AA76" s="6"/>
      <c r="AB76" s="6"/>
      <c r="AC76" s="6"/>
      <c r="AD76" s="6"/>
      <c r="AE76" s="6"/>
      <c r="AF76" s="6"/>
      <c r="AG76" s="6"/>
      <c r="AH76" s="6"/>
      <c r="AI76" s="6"/>
      <c r="AJ76" s="6"/>
      <c r="AK76" s="6"/>
      <c r="AL76" s="6"/>
      <c r="AM76" s="6"/>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19"/>
      <c r="BQ76" s="19"/>
      <c r="BR76" s="19"/>
      <c r="BS76" s="19"/>
      <c r="BT76" s="19"/>
      <c r="BU76" s="19"/>
      <c r="BV76" s="19"/>
      <c r="BW76" s="19"/>
      <c r="BX76" s="19"/>
      <c r="BY76" s="14"/>
      <c r="EI76" s="3"/>
      <c r="EJ76" s="3"/>
      <c r="EK76" s="3"/>
      <c r="EL76" s="3"/>
      <c r="EM76" s="3"/>
      <c r="EN76" s="3"/>
      <c r="EO76" s="3"/>
      <c r="EP76" s="3"/>
      <c r="EQ76" s="3"/>
      <c r="ER76" s="3"/>
      <c r="ES76" s="3"/>
      <c r="ET76" s="3"/>
      <c r="EU76" s="3"/>
      <c r="EV76" s="3"/>
      <c r="EW76" s="3"/>
      <c r="EX76" s="3"/>
      <c r="EY76" s="3"/>
    </row>
    <row r="77" spans="9:155" ht="7.5" customHeight="1" x14ac:dyDescent="0.15">
      <c r="I77" s="13"/>
      <c r="J77" s="22"/>
      <c r="K77" s="22"/>
      <c r="L77" s="22"/>
      <c r="M77" s="22"/>
      <c r="N77" s="22"/>
      <c r="O77" s="22"/>
      <c r="P77" s="22"/>
      <c r="Q77" s="22"/>
      <c r="R77" s="22"/>
      <c r="S77" s="22"/>
      <c r="T77" s="22"/>
      <c r="U77" s="6"/>
      <c r="V77" s="6"/>
      <c r="W77" s="6"/>
      <c r="X77" s="6"/>
      <c r="Y77" s="6"/>
      <c r="Z77" s="6"/>
      <c r="AA77" s="6"/>
      <c r="AB77" s="6"/>
      <c r="AC77" s="6"/>
      <c r="AD77" s="6"/>
      <c r="AE77" s="6"/>
      <c r="AF77" s="6"/>
      <c r="AG77" s="6"/>
      <c r="AH77" s="6"/>
      <c r="AI77" s="6"/>
      <c r="AJ77" s="6"/>
      <c r="AK77" s="6"/>
      <c r="AL77" s="6"/>
      <c r="AM77" s="6"/>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19"/>
      <c r="BQ77" s="19"/>
      <c r="BR77" s="19"/>
      <c r="BS77" s="19"/>
      <c r="BT77" s="19"/>
      <c r="BU77" s="19"/>
      <c r="BV77" s="19"/>
      <c r="BW77" s="19"/>
      <c r="BX77" s="19"/>
      <c r="BY77" s="14"/>
      <c r="EI77" s="3"/>
      <c r="EJ77" s="3"/>
      <c r="EK77" s="3"/>
      <c r="EL77" s="3"/>
      <c r="EM77" s="3"/>
      <c r="EN77" s="3"/>
      <c r="EO77" s="3"/>
      <c r="EP77" s="3"/>
      <c r="EQ77" s="3"/>
      <c r="ER77" s="3"/>
      <c r="ES77" s="3"/>
      <c r="ET77" s="3"/>
      <c r="EU77" s="3"/>
      <c r="EV77" s="3"/>
      <c r="EW77" s="3"/>
      <c r="EX77" s="3"/>
      <c r="EY77" s="3"/>
    </row>
    <row r="78" spans="9:155" ht="7.5" customHeight="1" x14ac:dyDescent="0.15">
      <c r="I78" s="13"/>
      <c r="J78" s="22"/>
      <c r="K78" s="22"/>
      <c r="L78" s="22"/>
      <c r="M78" s="22"/>
      <c r="N78" s="22"/>
      <c r="O78" s="22"/>
      <c r="P78" s="22"/>
      <c r="Q78" s="22"/>
      <c r="R78" s="22"/>
      <c r="S78" s="22"/>
      <c r="T78" s="22"/>
      <c r="U78" s="6"/>
      <c r="V78" s="6"/>
      <c r="W78" s="6"/>
      <c r="X78" s="6"/>
      <c r="Y78" s="6"/>
      <c r="Z78" s="6"/>
      <c r="AA78" s="6"/>
      <c r="AB78" s="6"/>
      <c r="AC78" s="6"/>
      <c r="AD78" s="6"/>
      <c r="AE78" s="6"/>
      <c r="AF78" s="6"/>
      <c r="AG78" s="6"/>
      <c r="AH78" s="6"/>
      <c r="AI78" s="6"/>
      <c r="AJ78" s="6"/>
      <c r="AK78" s="6"/>
      <c r="AL78" s="6"/>
      <c r="AM78" s="6"/>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19"/>
      <c r="BQ78" s="19"/>
      <c r="BR78" s="19"/>
      <c r="BS78" s="19"/>
      <c r="BT78" s="19"/>
      <c r="BU78" s="19"/>
      <c r="BV78" s="19"/>
      <c r="BW78" s="19"/>
      <c r="BX78" s="19"/>
      <c r="BY78" s="14"/>
      <c r="EI78" s="3"/>
      <c r="EJ78" s="3"/>
      <c r="EK78" s="3"/>
      <c r="EL78" s="3"/>
      <c r="EM78" s="3"/>
      <c r="EN78" s="3"/>
      <c r="EO78" s="3"/>
      <c r="EP78" s="3"/>
      <c r="EQ78" s="3"/>
      <c r="ER78" s="3"/>
      <c r="ES78" s="3"/>
      <c r="ET78" s="3"/>
      <c r="EU78" s="3"/>
      <c r="EV78" s="3"/>
      <c r="EW78" s="3"/>
      <c r="EX78" s="3"/>
      <c r="EY78" s="3"/>
    </row>
    <row r="79" spans="9:155" ht="7.5" customHeight="1" x14ac:dyDescent="0.15">
      <c r="I79" s="13"/>
      <c r="J79" s="22"/>
      <c r="K79" s="22"/>
      <c r="L79" s="22"/>
      <c r="M79" s="22"/>
      <c r="N79" s="22"/>
      <c r="O79" s="22"/>
      <c r="P79" s="22"/>
      <c r="Q79" s="22"/>
      <c r="R79" s="22"/>
      <c r="S79" s="22"/>
      <c r="T79" s="22"/>
      <c r="U79" s="23"/>
      <c r="V79" s="23"/>
      <c r="W79" s="23"/>
      <c r="X79" s="6"/>
      <c r="Y79" s="6"/>
      <c r="Z79" s="6"/>
      <c r="AA79" s="6"/>
      <c r="AB79" s="6"/>
      <c r="AC79" s="6"/>
      <c r="AD79" s="6"/>
      <c r="AE79" s="6"/>
      <c r="AF79" s="6"/>
      <c r="AG79" s="6"/>
      <c r="AH79" s="6"/>
      <c r="AI79" s="6"/>
      <c r="AJ79" s="6"/>
      <c r="AK79" s="6"/>
      <c r="AL79" s="6"/>
      <c r="AM79" s="6"/>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4"/>
      <c r="EI79" s="3"/>
      <c r="EJ79" s="3"/>
      <c r="EK79" s="3"/>
      <c r="EL79" s="3"/>
      <c r="EM79" s="3"/>
      <c r="EN79" s="3"/>
      <c r="EO79" s="3"/>
      <c r="EP79" s="3"/>
      <c r="EQ79" s="3"/>
      <c r="ER79" s="3"/>
      <c r="ES79" s="3"/>
      <c r="ET79" s="3"/>
      <c r="EU79" s="3"/>
      <c r="EV79" s="3"/>
      <c r="EW79" s="3"/>
      <c r="EX79" s="3"/>
      <c r="EY79" s="3"/>
    </row>
    <row r="80" spans="9:155" ht="7.5" customHeight="1" x14ac:dyDescent="0.15">
      <c r="I80" s="13"/>
      <c r="J80" s="22"/>
      <c r="K80" s="22"/>
      <c r="L80" s="22"/>
      <c r="M80" s="22"/>
      <c r="N80" s="22"/>
      <c r="O80" s="22"/>
      <c r="P80" s="22"/>
      <c r="Q80" s="22"/>
      <c r="R80" s="22"/>
      <c r="S80" s="22"/>
      <c r="T80" s="22"/>
      <c r="U80" s="23"/>
      <c r="V80" s="23"/>
      <c r="W80" s="23"/>
      <c r="X80" s="6"/>
      <c r="Y80" s="6"/>
      <c r="Z80" s="6"/>
      <c r="AA80" s="6"/>
      <c r="AB80" s="6"/>
      <c r="AC80" s="6"/>
      <c r="AD80" s="6"/>
      <c r="AE80" s="6"/>
      <c r="AF80" s="6"/>
      <c r="AG80" s="6"/>
      <c r="AH80" s="6"/>
      <c r="AI80" s="6"/>
      <c r="AJ80" s="6"/>
      <c r="AK80" s="6"/>
      <c r="AL80" s="6"/>
      <c r="AM80" s="6"/>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4"/>
      <c r="EI80" s="3"/>
      <c r="EJ80" s="3"/>
      <c r="EK80" s="3"/>
      <c r="EL80" s="3"/>
      <c r="EM80" s="3"/>
      <c r="EN80" s="3"/>
      <c r="EO80" s="3"/>
      <c r="EP80" s="3"/>
      <c r="EQ80" s="3"/>
      <c r="ER80" s="3"/>
      <c r="ES80" s="3"/>
      <c r="ET80" s="3"/>
      <c r="EU80" s="3"/>
      <c r="EV80" s="3"/>
      <c r="EW80" s="3"/>
      <c r="EX80" s="3"/>
      <c r="EY80" s="3"/>
    </row>
    <row r="81" spans="9:155" ht="7.5" customHeight="1" x14ac:dyDescent="0.15">
      <c r="I81" s="13"/>
      <c r="J81" s="6"/>
      <c r="K81" s="6"/>
      <c r="L81" s="6"/>
      <c r="M81" s="6"/>
      <c r="N81" s="6"/>
      <c r="O81" s="6"/>
      <c r="P81" s="6"/>
      <c r="Q81" s="6"/>
      <c r="R81" s="6"/>
      <c r="S81" s="6"/>
      <c r="T81" s="6"/>
      <c r="U81" s="23"/>
      <c r="V81" s="23"/>
      <c r="W81" s="23"/>
      <c r="X81" s="6"/>
      <c r="Y81" s="6"/>
      <c r="Z81" s="6"/>
      <c r="AA81" s="6"/>
      <c r="AB81" s="6"/>
      <c r="AC81" s="6"/>
      <c r="AD81" s="6"/>
      <c r="AE81" s="6"/>
      <c r="AF81" s="6"/>
      <c r="AG81" s="6"/>
      <c r="AH81" s="6"/>
      <c r="AI81" s="6"/>
      <c r="AJ81" s="6"/>
      <c r="AK81" s="6"/>
      <c r="AL81" s="6"/>
      <c r="AM81" s="6"/>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4"/>
      <c r="EI81" s="3"/>
      <c r="EJ81" s="3"/>
      <c r="EK81" s="3"/>
      <c r="EL81" s="3"/>
      <c r="EM81" s="3"/>
      <c r="EN81" s="3"/>
      <c r="EO81" s="3"/>
      <c r="EP81" s="3"/>
      <c r="EQ81" s="3"/>
      <c r="ER81" s="3"/>
      <c r="ES81" s="3"/>
      <c r="ET81" s="3"/>
      <c r="EU81" s="3"/>
      <c r="EV81" s="3"/>
      <c r="EW81" s="3"/>
      <c r="EX81" s="3"/>
      <c r="EY81" s="3"/>
    </row>
    <row r="82" spans="9:155" ht="6.75" customHeight="1" x14ac:dyDescent="0.15">
      <c r="I82" s="13"/>
      <c r="J82" s="6"/>
      <c r="K82" s="6"/>
      <c r="L82" s="6"/>
      <c r="M82" s="6"/>
      <c r="N82" s="6"/>
      <c r="O82" s="6"/>
      <c r="P82" s="6"/>
      <c r="Q82" s="6"/>
      <c r="R82" s="6"/>
      <c r="S82" s="6"/>
      <c r="T82" s="6"/>
      <c r="U82" s="23"/>
      <c r="V82" s="23"/>
      <c r="W82" s="23"/>
      <c r="X82" s="6"/>
      <c r="Y82" s="6"/>
      <c r="Z82" s="6"/>
      <c r="AA82" s="6"/>
      <c r="AB82" s="6"/>
      <c r="AC82" s="6"/>
      <c r="AD82" s="6"/>
      <c r="AE82" s="6"/>
      <c r="AF82" s="6"/>
      <c r="AG82" s="6"/>
      <c r="AH82" s="6"/>
      <c r="AI82" s="6"/>
      <c r="AJ82" s="6"/>
      <c r="AK82" s="6"/>
      <c r="AL82" s="6"/>
      <c r="AM82" s="6"/>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4"/>
      <c r="EI82" s="3"/>
      <c r="EJ82" s="3"/>
      <c r="EK82" s="3"/>
      <c r="EL82" s="3"/>
      <c r="EM82" s="3"/>
      <c r="EN82" s="3"/>
      <c r="EO82" s="3"/>
      <c r="EP82" s="3"/>
      <c r="EQ82" s="3"/>
      <c r="ER82" s="3"/>
      <c r="ES82" s="3"/>
      <c r="ET82" s="3"/>
      <c r="EU82" s="3"/>
      <c r="EV82" s="3"/>
      <c r="EW82" s="3"/>
      <c r="EX82" s="3"/>
      <c r="EY82" s="3"/>
    </row>
    <row r="83" spans="9:155" ht="6.75" customHeight="1" x14ac:dyDescent="0.15">
      <c r="I83" s="13"/>
      <c r="J83" s="22"/>
      <c r="K83" s="22"/>
      <c r="L83" s="22"/>
      <c r="M83" s="22"/>
      <c r="N83" s="22"/>
      <c r="O83" s="22"/>
      <c r="P83" s="22"/>
      <c r="Q83" s="22"/>
      <c r="R83" s="22"/>
      <c r="S83" s="22"/>
      <c r="T83" s="22"/>
      <c r="U83" s="6"/>
      <c r="V83" s="6"/>
      <c r="W83" s="6"/>
      <c r="X83" s="6"/>
      <c r="Y83" s="6"/>
      <c r="Z83" s="6"/>
      <c r="AA83" s="6"/>
      <c r="AB83" s="6"/>
      <c r="AC83" s="6"/>
      <c r="AD83" s="22"/>
      <c r="AE83" s="22"/>
      <c r="AF83" s="22"/>
      <c r="AG83" s="22"/>
      <c r="AH83" s="22"/>
      <c r="AI83" s="22"/>
      <c r="AJ83" s="22"/>
      <c r="AK83" s="22"/>
      <c r="AL83" s="22"/>
      <c r="AM83" s="22"/>
      <c r="AN83" s="30"/>
      <c r="AO83" s="30"/>
      <c r="AP83" s="30"/>
      <c r="AQ83" s="30"/>
      <c r="AR83" s="30"/>
      <c r="AS83" s="30"/>
      <c r="AT83" s="30"/>
      <c r="AU83" s="30"/>
      <c r="AV83" s="30"/>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14"/>
      <c r="EI83" s="3"/>
      <c r="EJ83" s="3"/>
      <c r="EK83" s="3"/>
      <c r="EL83" s="3"/>
      <c r="EM83" s="3"/>
      <c r="EN83" s="3"/>
      <c r="EO83" s="3"/>
      <c r="EP83" s="3"/>
      <c r="EQ83" s="3"/>
      <c r="ER83" s="3"/>
      <c r="ES83" s="3"/>
      <c r="ET83" s="3"/>
      <c r="EU83" s="3"/>
      <c r="EV83" s="3"/>
      <c r="EW83" s="3"/>
      <c r="EX83" s="3"/>
      <c r="EY83" s="3"/>
    </row>
    <row r="84" spans="9:155" ht="6.75" customHeight="1" x14ac:dyDescent="0.15">
      <c r="I84" s="13"/>
      <c r="J84" s="22"/>
      <c r="K84" s="22"/>
      <c r="L84" s="22"/>
      <c r="M84" s="22"/>
      <c r="N84" s="22"/>
      <c r="O84" s="22"/>
      <c r="P84" s="22"/>
      <c r="Q84" s="22"/>
      <c r="R84" s="22"/>
      <c r="S84" s="22"/>
      <c r="T84" s="22"/>
      <c r="U84" s="6"/>
      <c r="V84" s="6"/>
      <c r="W84" s="6"/>
      <c r="X84" s="6"/>
      <c r="Y84" s="6"/>
      <c r="Z84" s="6"/>
      <c r="AA84" s="6"/>
      <c r="AB84" s="6"/>
      <c r="AC84" s="6"/>
      <c r="AD84" s="22"/>
      <c r="AE84" s="22"/>
      <c r="AF84" s="22"/>
      <c r="AG84" s="22"/>
      <c r="AH84" s="22"/>
      <c r="AI84" s="22"/>
      <c r="AJ84" s="22"/>
      <c r="AK84" s="22"/>
      <c r="AL84" s="22"/>
      <c r="AM84" s="22"/>
      <c r="AN84" s="30"/>
      <c r="AO84" s="30"/>
      <c r="AP84" s="30"/>
      <c r="AQ84" s="30"/>
      <c r="AR84" s="30"/>
      <c r="AS84" s="30"/>
      <c r="AT84" s="30"/>
      <c r="AU84" s="30"/>
      <c r="AV84" s="30"/>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14"/>
      <c r="EI84" s="3"/>
      <c r="EJ84" s="3"/>
      <c r="EK84" s="3"/>
      <c r="EL84" s="3"/>
      <c r="EM84" s="3"/>
      <c r="EN84" s="3"/>
      <c r="EO84" s="3"/>
      <c r="EP84" s="3"/>
      <c r="EQ84" s="3"/>
      <c r="ER84" s="3"/>
      <c r="ES84" s="3"/>
      <c r="ET84" s="3"/>
      <c r="EU84" s="3"/>
      <c r="EV84" s="3"/>
      <c r="EW84" s="3"/>
      <c r="EX84" s="3"/>
      <c r="EY84" s="3"/>
    </row>
    <row r="85" spans="9:155" ht="6.75" customHeight="1" x14ac:dyDescent="0.15">
      <c r="I85" s="13"/>
      <c r="J85" s="22"/>
      <c r="K85" s="22"/>
      <c r="L85" s="22"/>
      <c r="M85" s="22"/>
      <c r="N85" s="22"/>
      <c r="O85" s="22"/>
      <c r="P85" s="22"/>
      <c r="Q85" s="22"/>
      <c r="R85" s="22"/>
      <c r="S85" s="22"/>
      <c r="T85" s="22"/>
      <c r="U85" s="6"/>
      <c r="V85" s="6"/>
      <c r="W85" s="6"/>
      <c r="X85" s="6"/>
      <c r="Y85" s="6"/>
      <c r="Z85" s="6"/>
      <c r="AA85" s="6"/>
      <c r="AB85" s="6"/>
      <c r="AC85" s="6"/>
      <c r="AD85" s="22"/>
      <c r="AE85" s="22"/>
      <c r="AF85" s="22"/>
      <c r="AG85" s="22"/>
      <c r="AH85" s="22"/>
      <c r="AI85" s="22"/>
      <c r="AJ85" s="22"/>
      <c r="AK85" s="22"/>
      <c r="AL85" s="22"/>
      <c r="AM85" s="22"/>
      <c r="AN85" s="30"/>
      <c r="AO85" s="30"/>
      <c r="AP85" s="30"/>
      <c r="AQ85" s="30"/>
      <c r="AR85" s="30"/>
      <c r="AS85" s="30"/>
      <c r="AT85" s="30"/>
      <c r="AU85" s="30"/>
      <c r="AV85" s="30"/>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14"/>
      <c r="EI85" s="3"/>
      <c r="EJ85" s="3"/>
      <c r="EK85" s="3"/>
      <c r="EL85" s="3"/>
      <c r="EM85" s="3"/>
      <c r="EN85" s="3"/>
      <c r="EO85" s="3"/>
      <c r="EP85" s="3"/>
      <c r="EQ85" s="3"/>
      <c r="ER85" s="3"/>
      <c r="ES85" s="3"/>
      <c r="ET85" s="3"/>
      <c r="EU85" s="3"/>
      <c r="EV85" s="3"/>
      <c r="EW85" s="3"/>
      <c r="EX85" s="3"/>
      <c r="EY85" s="3"/>
    </row>
    <row r="86" spans="9:155" ht="8.25" customHeight="1" x14ac:dyDescent="0.15">
      <c r="I86" s="13"/>
      <c r="J86" s="22"/>
      <c r="K86" s="22"/>
      <c r="L86" s="22"/>
      <c r="M86" s="22"/>
      <c r="N86" s="22"/>
      <c r="O86" s="22"/>
      <c r="P86" s="22"/>
      <c r="Q86" s="22"/>
      <c r="R86" s="22"/>
      <c r="S86" s="22"/>
      <c r="T86" s="22"/>
      <c r="U86" s="6"/>
      <c r="V86" s="6"/>
      <c r="W86" s="6"/>
      <c r="X86" s="6"/>
      <c r="Y86" s="6"/>
      <c r="Z86" s="6"/>
      <c r="AA86" s="6"/>
      <c r="AB86" s="6"/>
      <c r="AC86" s="6"/>
      <c r="AD86" s="22"/>
      <c r="AE86" s="22"/>
      <c r="AF86" s="22"/>
      <c r="AG86" s="22"/>
      <c r="AH86" s="22"/>
      <c r="AI86" s="22"/>
      <c r="AJ86" s="22"/>
      <c r="AK86" s="22"/>
      <c r="AL86" s="22"/>
      <c r="AM86" s="22"/>
      <c r="AN86" s="30"/>
      <c r="AO86" s="30"/>
      <c r="AP86" s="30"/>
      <c r="AQ86" s="30"/>
      <c r="AR86" s="30"/>
      <c r="AS86" s="30"/>
      <c r="AT86" s="30"/>
      <c r="AU86" s="30"/>
      <c r="AV86" s="30"/>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14"/>
      <c r="EI86" s="3"/>
      <c r="EJ86" s="3"/>
      <c r="EK86" s="3"/>
      <c r="EL86" s="3"/>
      <c r="EM86" s="3"/>
      <c r="EN86" s="3"/>
      <c r="EO86" s="3"/>
      <c r="EP86" s="3"/>
      <c r="EQ86" s="3"/>
      <c r="ER86" s="3"/>
      <c r="ES86" s="3"/>
      <c r="ET86" s="3"/>
      <c r="EU86" s="3"/>
      <c r="EV86" s="3"/>
      <c r="EW86" s="3"/>
      <c r="EX86" s="3"/>
      <c r="EY86" s="3"/>
    </row>
    <row r="87" spans="9:155" ht="8.25" customHeight="1" x14ac:dyDescent="0.15">
      <c r="I87" s="13"/>
      <c r="J87" s="22"/>
      <c r="K87" s="22"/>
      <c r="L87" s="22"/>
      <c r="M87" s="22"/>
      <c r="N87" s="22"/>
      <c r="O87" s="22"/>
      <c r="P87" s="22"/>
      <c r="Q87" s="22"/>
      <c r="R87" s="22"/>
      <c r="S87" s="22"/>
      <c r="T87" s="22"/>
      <c r="U87" s="6"/>
      <c r="V87" s="6"/>
      <c r="W87" s="6"/>
      <c r="X87" s="6"/>
      <c r="Y87" s="6"/>
      <c r="Z87" s="6"/>
      <c r="AA87" s="6"/>
      <c r="AB87" s="6"/>
      <c r="AC87" s="6"/>
      <c r="AD87" s="31"/>
      <c r="AE87" s="31"/>
      <c r="AF87" s="31"/>
      <c r="AG87" s="31"/>
      <c r="AH87" s="31"/>
      <c r="AI87" s="31"/>
      <c r="AJ87" s="31"/>
      <c r="AK87" s="31"/>
      <c r="AL87" s="31"/>
      <c r="AM87" s="31"/>
      <c r="AN87" s="32"/>
      <c r="AO87" s="32"/>
      <c r="AP87" s="32"/>
      <c r="AQ87" s="32"/>
      <c r="AR87" s="32"/>
      <c r="AS87" s="32"/>
      <c r="AT87" s="32"/>
      <c r="AU87" s="32"/>
      <c r="AV87" s="32"/>
      <c r="AW87" s="32"/>
      <c r="AX87" s="32"/>
      <c r="AY87" s="32"/>
      <c r="AZ87" s="32"/>
      <c r="BA87" s="32"/>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14"/>
      <c r="EG87" s="10"/>
      <c r="EH87" s="10"/>
      <c r="EI87" s="3"/>
      <c r="EJ87" s="3"/>
      <c r="EK87" s="3"/>
      <c r="EL87" s="3"/>
      <c r="EM87" s="3"/>
      <c r="EN87" s="3"/>
      <c r="EO87" s="3"/>
      <c r="EP87" s="3"/>
      <c r="EQ87" s="3"/>
      <c r="ER87" s="3"/>
      <c r="ES87" s="3"/>
      <c r="ET87" s="3"/>
      <c r="EU87" s="3"/>
      <c r="EV87" s="3"/>
      <c r="EW87" s="3"/>
      <c r="EX87" s="3"/>
      <c r="EY87" s="3"/>
    </row>
    <row r="88" spans="9:155" ht="8.25" customHeight="1" x14ac:dyDescent="0.15">
      <c r="I88" s="13"/>
      <c r="J88" s="22"/>
      <c r="K88" s="22"/>
      <c r="L88" s="22"/>
      <c r="M88" s="22"/>
      <c r="N88" s="22"/>
      <c r="O88" s="22"/>
      <c r="P88" s="22"/>
      <c r="Q88" s="22"/>
      <c r="R88" s="22"/>
      <c r="S88" s="22"/>
      <c r="T88" s="22"/>
      <c r="U88" s="6"/>
      <c r="V88" s="6"/>
      <c r="W88" s="6"/>
      <c r="X88" s="6"/>
      <c r="Y88" s="6"/>
      <c r="Z88" s="6"/>
      <c r="AA88" s="6"/>
      <c r="AB88" s="6"/>
      <c r="AC88" s="6"/>
      <c r="AD88" s="31"/>
      <c r="AE88" s="31"/>
      <c r="AF88" s="31"/>
      <c r="AG88" s="31"/>
      <c r="AH88" s="31"/>
      <c r="AI88" s="31"/>
      <c r="AJ88" s="31"/>
      <c r="AK88" s="31"/>
      <c r="AL88" s="31"/>
      <c r="AM88" s="31"/>
      <c r="AN88" s="32"/>
      <c r="AO88" s="32"/>
      <c r="AP88" s="32"/>
      <c r="AQ88" s="32"/>
      <c r="AR88" s="32"/>
      <c r="AS88" s="32"/>
      <c r="AT88" s="32"/>
      <c r="AU88" s="32"/>
      <c r="AV88" s="32"/>
      <c r="AW88" s="32"/>
      <c r="AX88" s="32"/>
      <c r="AY88" s="32"/>
      <c r="AZ88" s="32"/>
      <c r="BA88" s="32"/>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14"/>
      <c r="EG88" s="10"/>
      <c r="EH88" s="10"/>
      <c r="EI88" s="3"/>
      <c r="EJ88" s="3"/>
      <c r="EK88" s="3"/>
      <c r="EL88" s="3"/>
      <c r="EM88" s="3"/>
      <c r="EN88" s="3"/>
      <c r="EO88" s="3"/>
      <c r="EP88" s="3"/>
      <c r="EQ88" s="3"/>
      <c r="ER88" s="3"/>
      <c r="ES88" s="3"/>
      <c r="ET88" s="3"/>
      <c r="EU88" s="3"/>
      <c r="EV88" s="3"/>
      <c r="EW88" s="3"/>
      <c r="EX88" s="3"/>
      <c r="EY88" s="3"/>
    </row>
    <row r="89" spans="9:155" ht="7.5" customHeight="1" x14ac:dyDescent="0.15">
      <c r="I89" s="13"/>
      <c r="J89" s="22"/>
      <c r="K89" s="22"/>
      <c r="L89" s="22"/>
      <c r="M89" s="22"/>
      <c r="N89" s="22"/>
      <c r="O89" s="22"/>
      <c r="P89" s="22"/>
      <c r="Q89" s="22"/>
      <c r="R89" s="22"/>
      <c r="S89" s="22"/>
      <c r="T89" s="22"/>
      <c r="U89" s="6"/>
      <c r="V89" s="6"/>
      <c r="W89" s="6"/>
      <c r="X89" s="6"/>
      <c r="Y89" s="6"/>
      <c r="Z89" s="6"/>
      <c r="AA89" s="6"/>
      <c r="AB89" s="6"/>
      <c r="AC89" s="6"/>
      <c r="AD89" s="31"/>
      <c r="AE89" s="31"/>
      <c r="AF89" s="31"/>
      <c r="AG89" s="31"/>
      <c r="AH89" s="31"/>
      <c r="AI89" s="31"/>
      <c r="AJ89" s="31"/>
      <c r="AK89" s="31"/>
      <c r="AL89" s="31"/>
      <c r="AM89" s="31"/>
      <c r="AN89" s="32"/>
      <c r="AO89" s="32"/>
      <c r="AP89" s="32"/>
      <c r="AQ89" s="32"/>
      <c r="AR89" s="32"/>
      <c r="AS89" s="32"/>
      <c r="AT89" s="32"/>
      <c r="AU89" s="32"/>
      <c r="AV89" s="32"/>
      <c r="AW89" s="32"/>
      <c r="AX89" s="32"/>
      <c r="AY89" s="32"/>
      <c r="AZ89" s="32"/>
      <c r="BA89" s="32"/>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14"/>
      <c r="EG89" s="10"/>
      <c r="EH89" s="10"/>
      <c r="EI89" s="3"/>
      <c r="EJ89" s="3"/>
      <c r="EK89" s="3"/>
      <c r="EL89" s="3"/>
      <c r="EM89" s="3"/>
      <c r="EN89" s="3"/>
      <c r="EO89" s="3"/>
      <c r="EP89" s="3"/>
      <c r="EQ89" s="3"/>
      <c r="ER89" s="3"/>
      <c r="ES89" s="3"/>
      <c r="ET89" s="3"/>
      <c r="EU89" s="3"/>
      <c r="EV89" s="3"/>
      <c r="EW89" s="3"/>
      <c r="EX89" s="3"/>
      <c r="EY89" s="3"/>
    </row>
    <row r="90" spans="9:155" ht="9" customHeight="1" x14ac:dyDescent="0.15">
      <c r="I90" s="13"/>
      <c r="J90" s="6"/>
      <c r="K90" s="6"/>
      <c r="L90" s="6"/>
      <c r="M90" s="6"/>
      <c r="N90" s="6"/>
      <c r="O90" s="6"/>
      <c r="P90" s="6"/>
      <c r="Q90" s="6"/>
      <c r="R90" s="6"/>
      <c r="S90" s="6"/>
      <c r="T90" s="6"/>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14"/>
      <c r="EI90" s="3"/>
      <c r="EJ90" s="3"/>
      <c r="EK90" s="3"/>
      <c r="EL90" s="3"/>
      <c r="EM90" s="3"/>
      <c r="EN90" s="3"/>
      <c r="EO90" s="3"/>
      <c r="EP90" s="3"/>
      <c r="EQ90" s="3"/>
      <c r="ER90" s="3"/>
      <c r="ES90" s="3"/>
      <c r="ET90" s="3"/>
      <c r="EU90" s="3"/>
      <c r="EV90" s="3"/>
      <c r="EW90" s="3"/>
      <c r="EX90" s="3"/>
      <c r="EY90" s="3"/>
    </row>
    <row r="91" spans="9:155" ht="6.75" customHeight="1" x14ac:dyDescent="0.15">
      <c r="I91" s="13"/>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14"/>
      <c r="EI91" s="3"/>
      <c r="EJ91" s="3"/>
      <c r="EK91" s="3"/>
      <c r="EL91" s="3"/>
      <c r="EM91" s="3"/>
      <c r="EN91" s="3"/>
      <c r="EO91" s="3"/>
      <c r="EP91" s="3"/>
      <c r="EQ91" s="3"/>
      <c r="ER91" s="3"/>
      <c r="ES91" s="3"/>
      <c r="ET91" s="3"/>
      <c r="EU91" s="3"/>
      <c r="EV91" s="3"/>
      <c r="EW91" s="3"/>
      <c r="EX91" s="3"/>
      <c r="EY91" s="3"/>
    </row>
    <row r="92" spans="9:155" ht="7.5" customHeight="1" x14ac:dyDescent="0.15">
      <c r="I92" s="13"/>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14"/>
      <c r="EI92" s="3"/>
      <c r="EJ92" s="3"/>
      <c r="EK92" s="3"/>
      <c r="EL92" s="3"/>
      <c r="EM92" s="3"/>
      <c r="EN92" s="3"/>
      <c r="EO92" s="3"/>
      <c r="EP92" s="3"/>
      <c r="EQ92" s="3"/>
      <c r="ER92" s="3"/>
      <c r="ES92" s="3"/>
      <c r="ET92" s="3"/>
      <c r="EU92" s="3"/>
      <c r="EV92" s="3"/>
      <c r="EW92" s="3"/>
      <c r="EX92" s="3"/>
      <c r="EY92" s="3"/>
    </row>
    <row r="93" spans="9:155" ht="6.75" customHeight="1" x14ac:dyDescent="0.15">
      <c r="I93" s="13"/>
      <c r="J93" s="6"/>
      <c r="K93" s="6"/>
      <c r="L93" s="6"/>
      <c r="M93" s="6"/>
      <c r="N93" s="6"/>
      <c r="O93" s="6"/>
      <c r="P93" s="6"/>
      <c r="Q93" s="6"/>
      <c r="R93" s="6"/>
      <c r="S93" s="6"/>
      <c r="T93" s="6"/>
      <c r="U93" s="6"/>
      <c r="V93" s="6"/>
      <c r="W93" s="6"/>
      <c r="X93" s="6"/>
      <c r="Y93" s="6"/>
      <c r="Z93" s="6"/>
      <c r="AA93" s="6"/>
      <c r="AB93" s="6"/>
      <c r="AC93" s="6"/>
      <c r="AD93" s="6"/>
      <c r="AE93" s="6"/>
      <c r="AF93" s="6"/>
      <c r="AG93" s="6"/>
      <c r="AH93" s="6"/>
      <c r="AI93" s="6"/>
      <c r="AJ93" s="34"/>
      <c r="AK93" s="35"/>
      <c r="AL93" s="35"/>
      <c r="AM93" s="35"/>
      <c r="AN93" s="6"/>
      <c r="AO93" s="6"/>
      <c r="AP93" s="6"/>
      <c r="AQ93" s="6"/>
      <c r="AR93" s="34"/>
      <c r="AS93" s="35"/>
      <c r="AT93" s="35"/>
      <c r="AU93" s="35"/>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14"/>
      <c r="EI93" s="3"/>
      <c r="EJ93" s="3"/>
      <c r="EK93" s="3"/>
      <c r="EL93" s="3"/>
      <c r="EM93" s="3"/>
      <c r="EN93" s="3"/>
      <c r="EO93" s="3"/>
      <c r="EP93" s="3"/>
      <c r="EQ93" s="3"/>
      <c r="ER93" s="3"/>
      <c r="ES93" s="3"/>
      <c r="ET93" s="3"/>
      <c r="EU93" s="3"/>
      <c r="EV93" s="3"/>
      <c r="EW93" s="3"/>
      <c r="EX93" s="3"/>
      <c r="EY93" s="3"/>
    </row>
    <row r="94" spans="9:155" ht="6.75" customHeight="1" x14ac:dyDescent="0.15">
      <c r="I94" s="13"/>
      <c r="J94" s="6"/>
      <c r="K94" s="6"/>
      <c r="L94" s="6"/>
      <c r="M94" s="6"/>
      <c r="N94" s="6"/>
      <c r="O94" s="6"/>
      <c r="P94" s="6"/>
      <c r="Q94" s="6"/>
      <c r="R94" s="6"/>
      <c r="S94" s="6"/>
      <c r="T94" s="6"/>
      <c r="U94" s="6"/>
      <c r="V94" s="6"/>
      <c r="W94" s="6"/>
      <c r="X94" s="6"/>
      <c r="Y94" s="6"/>
      <c r="Z94" s="6"/>
      <c r="AA94" s="6"/>
      <c r="AB94" s="6"/>
      <c r="AC94" s="6"/>
      <c r="AD94" s="6"/>
      <c r="AE94" s="6"/>
      <c r="AF94" s="6"/>
      <c r="AG94" s="6"/>
      <c r="AH94" s="6"/>
      <c r="AI94" s="6"/>
      <c r="AJ94" s="35"/>
      <c r="AK94" s="35"/>
      <c r="AL94" s="35"/>
      <c r="AM94" s="35"/>
      <c r="AN94" s="6"/>
      <c r="AO94" s="6"/>
      <c r="AP94" s="6"/>
      <c r="AQ94" s="6"/>
      <c r="AR94" s="35"/>
      <c r="AS94" s="35"/>
      <c r="AT94" s="35"/>
      <c r="AU94" s="35"/>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14"/>
      <c r="EI94" s="3"/>
      <c r="EJ94" s="3"/>
      <c r="EK94" s="3"/>
      <c r="EL94" s="3"/>
      <c r="EM94" s="3"/>
      <c r="EN94" s="3"/>
      <c r="EO94" s="3"/>
      <c r="EP94" s="3"/>
      <c r="EQ94" s="3"/>
      <c r="ER94" s="3"/>
      <c r="ES94" s="3"/>
      <c r="ET94" s="3"/>
      <c r="EU94" s="3"/>
      <c r="EV94" s="3"/>
      <c r="EW94" s="3"/>
      <c r="EX94" s="3"/>
      <c r="EY94" s="3"/>
    </row>
    <row r="95" spans="9:155" ht="6.75" customHeight="1" x14ac:dyDescent="0.15">
      <c r="I95" s="13"/>
      <c r="J95" s="6"/>
      <c r="K95" s="6"/>
      <c r="L95" s="6"/>
      <c r="M95" s="6"/>
      <c r="N95" s="6"/>
      <c r="O95" s="6"/>
      <c r="P95" s="6"/>
      <c r="Q95" s="6"/>
      <c r="R95" s="6"/>
      <c r="S95" s="6"/>
      <c r="T95" s="6"/>
      <c r="U95" s="6"/>
      <c r="V95" s="6"/>
      <c r="W95" s="6"/>
      <c r="X95" s="6"/>
      <c r="Y95" s="6"/>
      <c r="Z95" s="6"/>
      <c r="AA95" s="6"/>
      <c r="AB95" s="6"/>
      <c r="AC95" s="6"/>
      <c r="AD95" s="6"/>
      <c r="AE95" s="6"/>
      <c r="AF95" s="6"/>
      <c r="AG95" s="6"/>
      <c r="AH95" s="6"/>
      <c r="AI95" s="6"/>
      <c r="AJ95" s="35"/>
      <c r="AK95" s="35"/>
      <c r="AL95" s="35"/>
      <c r="AM95" s="35"/>
      <c r="AN95" s="6"/>
      <c r="AO95" s="6"/>
      <c r="AP95" s="6"/>
      <c r="AQ95" s="6"/>
      <c r="AR95" s="35"/>
      <c r="AS95" s="35"/>
      <c r="AT95" s="35"/>
      <c r="AU95" s="35"/>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14"/>
      <c r="EI95" s="3"/>
      <c r="EJ95" s="3"/>
      <c r="EK95" s="3"/>
      <c r="EL95" s="3"/>
      <c r="EM95" s="3"/>
      <c r="EN95" s="3"/>
      <c r="EO95" s="3"/>
      <c r="EP95" s="3"/>
      <c r="EQ95" s="3"/>
      <c r="ER95" s="3"/>
      <c r="ES95" s="3"/>
      <c r="ET95" s="3"/>
      <c r="EU95" s="3"/>
      <c r="EV95" s="3"/>
      <c r="EW95" s="3"/>
      <c r="EX95" s="3"/>
      <c r="EY95" s="3"/>
    </row>
    <row r="96" spans="9:155" ht="6.75" customHeight="1" x14ac:dyDescent="0.15">
      <c r="I96" s="13"/>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14"/>
      <c r="EI96" s="3"/>
      <c r="EJ96" s="3"/>
      <c r="EK96" s="3"/>
      <c r="EL96" s="3"/>
      <c r="EM96" s="3"/>
      <c r="EN96" s="3"/>
      <c r="EO96" s="3"/>
      <c r="EP96" s="3"/>
      <c r="EQ96" s="3"/>
      <c r="ER96" s="3"/>
      <c r="ES96" s="3"/>
      <c r="ET96" s="3"/>
      <c r="EU96" s="3"/>
      <c r="EV96" s="3"/>
      <c r="EW96" s="3"/>
      <c r="EX96" s="3"/>
      <c r="EY96" s="3"/>
    </row>
    <row r="97" spans="9:155" ht="6.75" customHeight="1" x14ac:dyDescent="0.15">
      <c r="I97" s="13"/>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14"/>
      <c r="EI97" s="3"/>
      <c r="EJ97" s="3"/>
      <c r="EK97" s="3"/>
      <c r="EL97" s="3"/>
      <c r="EM97" s="3"/>
      <c r="EN97" s="3"/>
      <c r="EO97" s="3"/>
      <c r="EP97" s="3"/>
      <c r="EQ97" s="3"/>
      <c r="ER97" s="3"/>
      <c r="ES97" s="3"/>
      <c r="ET97" s="3"/>
      <c r="EU97" s="3"/>
      <c r="EV97" s="3"/>
      <c r="EW97" s="3"/>
      <c r="EX97" s="3"/>
      <c r="EY97" s="3"/>
    </row>
    <row r="98" spans="9:155" ht="6.75" customHeight="1" x14ac:dyDescent="0.15">
      <c r="I98" s="13"/>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14"/>
      <c r="EI98" s="3"/>
      <c r="EJ98" s="3"/>
      <c r="EK98" s="3"/>
      <c r="EL98" s="3"/>
      <c r="EM98" s="3"/>
      <c r="EN98" s="3"/>
      <c r="EO98" s="3"/>
      <c r="EP98" s="3"/>
      <c r="EQ98" s="3"/>
      <c r="ER98" s="3"/>
      <c r="ES98" s="3"/>
      <c r="ET98" s="3"/>
      <c r="EU98" s="3"/>
      <c r="EV98" s="3"/>
      <c r="EW98" s="3"/>
      <c r="EX98" s="3"/>
      <c r="EY98" s="3"/>
    </row>
    <row r="99" spans="9:155" ht="6.75" customHeight="1" x14ac:dyDescent="0.15">
      <c r="I99" s="13"/>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14"/>
      <c r="EI99" s="3"/>
      <c r="EJ99" s="3"/>
      <c r="EK99" s="3"/>
      <c r="EL99" s="3"/>
      <c r="EM99" s="3"/>
      <c r="EN99" s="3"/>
      <c r="EO99" s="3"/>
      <c r="EP99" s="3"/>
      <c r="EQ99" s="3"/>
      <c r="ER99" s="3"/>
      <c r="ES99" s="3"/>
      <c r="ET99" s="3"/>
      <c r="EU99" s="3"/>
      <c r="EV99" s="3"/>
      <c r="EW99" s="3"/>
      <c r="EX99" s="3"/>
      <c r="EY99" s="3"/>
    </row>
    <row r="100" spans="9:155" ht="6.75" customHeight="1" x14ac:dyDescent="0.15">
      <c r="I100" s="13"/>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14"/>
      <c r="EI100" s="3"/>
      <c r="EJ100" s="3"/>
      <c r="EK100" s="3"/>
      <c r="EL100" s="3"/>
      <c r="EM100" s="3"/>
      <c r="EN100" s="3"/>
      <c r="EO100" s="3"/>
      <c r="EP100" s="3"/>
      <c r="EQ100" s="3"/>
      <c r="ER100" s="3"/>
      <c r="ES100" s="3"/>
      <c r="ET100" s="3"/>
      <c r="EU100" s="3"/>
      <c r="EV100" s="3"/>
      <c r="EW100" s="3"/>
      <c r="EX100" s="3"/>
      <c r="EY100" s="3"/>
    </row>
    <row r="101" spans="9:155" ht="7.5" customHeight="1" x14ac:dyDescent="0.15">
      <c r="I101" s="13"/>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14"/>
      <c r="EI101" s="3"/>
      <c r="EJ101" s="3"/>
      <c r="EK101" s="3"/>
      <c r="EL101" s="3"/>
      <c r="EM101" s="3"/>
      <c r="EN101" s="3"/>
      <c r="EO101" s="3"/>
      <c r="EP101" s="3"/>
      <c r="EQ101" s="3"/>
      <c r="ER101" s="3"/>
      <c r="ES101" s="3"/>
      <c r="ET101" s="3"/>
      <c r="EU101" s="3"/>
      <c r="EV101" s="3"/>
      <c r="EW101" s="3"/>
      <c r="EX101" s="3"/>
      <c r="EY101" s="3"/>
    </row>
    <row r="102" spans="9:155" ht="7.5" customHeight="1" thickBot="1" x14ac:dyDescent="0.2">
      <c r="I102" s="15"/>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7"/>
      <c r="AI102" s="17"/>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7"/>
      <c r="BM102" s="17"/>
      <c r="BN102" s="17"/>
      <c r="BO102" s="17"/>
      <c r="BP102" s="17"/>
      <c r="BQ102" s="17"/>
      <c r="BR102" s="17"/>
      <c r="BS102" s="17"/>
      <c r="BT102" s="17"/>
      <c r="BU102" s="17"/>
      <c r="BV102" s="17"/>
      <c r="BW102" s="17"/>
      <c r="BX102" s="17"/>
      <c r="BY102" s="18"/>
      <c r="EI102" s="3"/>
      <c r="EJ102" s="3"/>
      <c r="EK102" s="3"/>
      <c r="EL102" s="3"/>
      <c r="EM102" s="3"/>
      <c r="EN102" s="3"/>
      <c r="EO102" s="3"/>
      <c r="EP102" s="3"/>
      <c r="EQ102" s="3"/>
      <c r="ER102" s="3"/>
      <c r="ES102" s="3"/>
      <c r="ET102" s="3"/>
      <c r="EU102" s="3"/>
      <c r="EV102" s="3"/>
      <c r="EW102" s="3"/>
      <c r="EX102" s="3"/>
      <c r="EY102" s="3"/>
    </row>
    <row r="103" spans="9:155" ht="7.5" customHeight="1" x14ac:dyDescent="0.15">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EI103" s="3"/>
      <c r="EJ103" s="3"/>
      <c r="EK103" s="3"/>
      <c r="EL103" s="3"/>
      <c r="EM103" s="3"/>
      <c r="EN103" s="3"/>
      <c r="EO103" s="3"/>
      <c r="EP103" s="3"/>
      <c r="EQ103" s="3"/>
      <c r="ER103" s="3"/>
      <c r="ES103" s="3"/>
      <c r="ET103" s="3"/>
      <c r="EU103" s="3"/>
      <c r="EV103" s="3"/>
      <c r="EW103" s="3"/>
      <c r="EX103" s="3"/>
      <c r="EY103" s="3"/>
    </row>
    <row r="104" spans="9:155" ht="7.5" customHeight="1" thickBot="1" x14ac:dyDescent="0.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EI104" s="3"/>
      <c r="EJ104" s="3"/>
      <c r="EK104" s="3"/>
      <c r="EL104" s="3"/>
      <c r="EM104" s="3"/>
      <c r="EN104" s="3"/>
      <c r="EO104" s="3"/>
      <c r="EP104" s="3"/>
      <c r="EQ104" s="3"/>
      <c r="ER104" s="3"/>
      <c r="ES104" s="3"/>
      <c r="ET104" s="3"/>
      <c r="EU104" s="3"/>
      <c r="EV104" s="3"/>
      <c r="EW104" s="3"/>
      <c r="EX104" s="3"/>
      <c r="EY104" s="3"/>
    </row>
    <row r="105" spans="9:155" ht="7.5" customHeight="1" x14ac:dyDescent="0.15">
      <c r="I105" s="38"/>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40"/>
      <c r="AI105" s="40"/>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40"/>
      <c r="BM105" s="40"/>
      <c r="BN105" s="40"/>
      <c r="BO105" s="40"/>
      <c r="BP105" s="40"/>
      <c r="BQ105" s="40"/>
      <c r="BR105" s="40"/>
      <c r="BS105" s="40"/>
      <c r="BT105" s="40"/>
      <c r="BU105" s="40"/>
      <c r="BV105" s="40"/>
      <c r="BW105" s="40"/>
      <c r="BX105" s="40"/>
      <c r="BY105" s="41"/>
      <c r="EI105" s="3"/>
      <c r="EJ105" s="3"/>
      <c r="EK105" s="3"/>
      <c r="EL105" s="3"/>
      <c r="EM105" s="3"/>
      <c r="EN105" s="3"/>
      <c r="EO105" s="3"/>
      <c r="EP105" s="3"/>
      <c r="EQ105" s="3"/>
      <c r="ER105" s="3"/>
      <c r="ES105" s="3"/>
      <c r="ET105" s="3"/>
      <c r="EU105" s="3"/>
      <c r="EV105" s="3"/>
      <c r="EW105" s="3"/>
      <c r="EX105" s="3"/>
      <c r="EY105" s="3"/>
    </row>
    <row r="106" spans="9:155" ht="12" customHeight="1" x14ac:dyDescent="0.15">
      <c r="I106" s="42"/>
      <c r="J106" s="1204" t="s">
        <v>342</v>
      </c>
      <c r="K106" s="1199"/>
      <c r="L106" s="1199"/>
      <c r="M106" s="1199"/>
      <c r="N106" s="1199"/>
      <c r="O106" s="1199"/>
      <c r="P106" s="1199"/>
      <c r="Q106" s="1199"/>
      <c r="R106" s="1199"/>
      <c r="S106" s="1199"/>
      <c r="T106" s="1200"/>
      <c r="U106" s="1208" t="s">
        <v>124</v>
      </c>
      <c r="V106" s="1209"/>
      <c r="W106" s="1209"/>
      <c r="X106" s="1209"/>
      <c r="Y106" s="1209"/>
      <c r="Z106" s="1209"/>
      <c r="AA106" s="1209"/>
      <c r="AB106" s="1209"/>
      <c r="AC106" s="1209"/>
      <c r="AD106" s="1209"/>
      <c r="AE106" s="1209"/>
      <c r="AF106" s="1209"/>
      <c r="AG106" s="1209"/>
      <c r="AH106" s="1209"/>
      <c r="AI106" s="1209"/>
      <c r="AJ106" s="1209"/>
      <c r="AK106" s="1209"/>
      <c r="AL106" s="1209"/>
      <c r="AM106" s="1210"/>
      <c r="AN106" s="1198" t="s">
        <v>125</v>
      </c>
      <c r="AO106" s="1199"/>
      <c r="AP106" s="1199"/>
      <c r="AQ106" s="1199"/>
      <c r="AR106" s="1199"/>
      <c r="AS106" s="1199"/>
      <c r="AT106" s="1199"/>
      <c r="AU106" s="1199"/>
      <c r="AV106" s="1199"/>
      <c r="AW106" s="1199"/>
      <c r="AX106" s="1199"/>
      <c r="AY106" s="1199"/>
      <c r="AZ106" s="1199"/>
      <c r="BA106" s="1199"/>
      <c r="BB106" s="1199"/>
      <c r="BC106" s="1199"/>
      <c r="BD106" s="1199"/>
      <c r="BE106" s="1199"/>
      <c r="BF106" s="1200"/>
      <c r="BG106" s="1198" t="s">
        <v>126</v>
      </c>
      <c r="BH106" s="1199"/>
      <c r="BI106" s="1199"/>
      <c r="BJ106" s="1199"/>
      <c r="BK106" s="1199"/>
      <c r="BL106" s="1199"/>
      <c r="BM106" s="1199"/>
      <c r="BN106" s="1199"/>
      <c r="BO106" s="1200"/>
      <c r="BP106" s="1201" t="s">
        <v>127</v>
      </c>
      <c r="BQ106" s="1202"/>
      <c r="BR106" s="1202"/>
      <c r="BS106" s="1202"/>
      <c r="BT106" s="1202"/>
      <c r="BU106" s="1202"/>
      <c r="BV106" s="1202"/>
      <c r="BW106" s="1202"/>
      <c r="BX106" s="1203"/>
      <c r="BY106" s="43"/>
      <c r="EI106" s="3"/>
      <c r="EJ106" s="3"/>
      <c r="EK106" s="3"/>
      <c r="EL106" s="3"/>
      <c r="EM106" s="3"/>
      <c r="EN106" s="3"/>
      <c r="EO106" s="3"/>
      <c r="EP106" s="3"/>
      <c r="EQ106" s="3"/>
      <c r="ER106" s="3"/>
      <c r="ES106" s="3"/>
      <c r="ET106" s="3"/>
      <c r="EU106" s="3"/>
      <c r="EV106" s="3"/>
      <c r="EW106" s="3"/>
      <c r="EX106" s="3"/>
      <c r="EY106" s="3"/>
    </row>
    <row r="107" spans="9:155" ht="7.5" customHeight="1" x14ac:dyDescent="0.15">
      <c r="I107" s="42"/>
      <c r="J107" s="1088"/>
      <c r="K107" s="1049"/>
      <c r="L107" s="1049"/>
      <c r="M107" s="1049"/>
      <c r="N107" s="1049"/>
      <c r="O107" s="1049"/>
      <c r="P107" s="1049"/>
      <c r="Q107" s="1049"/>
      <c r="R107" s="1049"/>
      <c r="S107" s="1049"/>
      <c r="T107" s="1050"/>
      <c r="U107" s="992"/>
      <c r="V107" s="993"/>
      <c r="W107" s="993"/>
      <c r="X107" s="993"/>
      <c r="Y107" s="993"/>
      <c r="Z107" s="993"/>
      <c r="AA107" s="993"/>
      <c r="AB107" s="993"/>
      <c r="AC107" s="993"/>
      <c r="AD107" s="993"/>
      <c r="AE107" s="993"/>
      <c r="AF107" s="993"/>
      <c r="AG107" s="993"/>
      <c r="AH107" s="993"/>
      <c r="AI107" s="993"/>
      <c r="AJ107" s="993"/>
      <c r="AK107" s="993"/>
      <c r="AL107" s="993"/>
      <c r="AM107" s="1018"/>
      <c r="AN107" s="1048"/>
      <c r="AO107" s="1049"/>
      <c r="AP107" s="1049"/>
      <c r="AQ107" s="1049"/>
      <c r="AR107" s="1049"/>
      <c r="AS107" s="1049"/>
      <c r="AT107" s="1049"/>
      <c r="AU107" s="1049"/>
      <c r="AV107" s="1049"/>
      <c r="AW107" s="1049"/>
      <c r="AX107" s="1049"/>
      <c r="AY107" s="1049"/>
      <c r="AZ107" s="1049"/>
      <c r="BA107" s="1049"/>
      <c r="BB107" s="1049"/>
      <c r="BC107" s="1049"/>
      <c r="BD107" s="1049"/>
      <c r="BE107" s="1049"/>
      <c r="BF107" s="1050"/>
      <c r="BG107" s="1048"/>
      <c r="BH107" s="1049"/>
      <c r="BI107" s="1049"/>
      <c r="BJ107" s="1049"/>
      <c r="BK107" s="1049"/>
      <c r="BL107" s="1049"/>
      <c r="BM107" s="1049"/>
      <c r="BN107" s="1049"/>
      <c r="BO107" s="1050"/>
      <c r="BP107" s="1022"/>
      <c r="BQ107" s="1017"/>
      <c r="BR107" s="1017"/>
      <c r="BS107" s="1017"/>
      <c r="BT107" s="1017"/>
      <c r="BU107" s="1017"/>
      <c r="BV107" s="1017"/>
      <c r="BW107" s="1017"/>
      <c r="BX107" s="1101"/>
      <c r="BY107" s="43"/>
      <c r="EI107" s="3"/>
      <c r="EJ107" s="3"/>
      <c r="EK107" s="3"/>
      <c r="EL107" s="3"/>
      <c r="EM107" s="3"/>
      <c r="EN107" s="3"/>
      <c r="EO107" s="3"/>
      <c r="EP107" s="3"/>
      <c r="EQ107" s="3"/>
      <c r="ER107" s="3"/>
      <c r="ES107" s="3"/>
      <c r="ET107" s="3"/>
      <c r="EU107" s="3"/>
      <c r="EV107" s="3"/>
      <c r="EW107" s="3"/>
      <c r="EX107" s="3"/>
      <c r="EY107" s="3"/>
    </row>
    <row r="108" spans="9:155" ht="4.5" customHeight="1" x14ac:dyDescent="0.15">
      <c r="I108" s="42"/>
      <c r="J108" s="1088"/>
      <c r="K108" s="1049"/>
      <c r="L108" s="1049"/>
      <c r="M108" s="1049"/>
      <c r="N108" s="1049"/>
      <c r="O108" s="1049"/>
      <c r="P108" s="1049"/>
      <c r="Q108" s="1049"/>
      <c r="R108" s="1049"/>
      <c r="S108" s="1049"/>
      <c r="T108" s="1050"/>
      <c r="U108" s="1086"/>
      <c r="V108" s="990"/>
      <c r="W108" s="990"/>
      <c r="X108" s="990"/>
      <c r="Y108" s="990"/>
      <c r="Z108" s="990"/>
      <c r="AA108" s="990"/>
      <c r="AB108" s="990"/>
      <c r="AC108" s="990"/>
      <c r="AD108" s="990"/>
      <c r="AE108" s="990"/>
      <c r="AF108" s="990"/>
      <c r="AG108" s="990"/>
      <c r="AH108" s="990"/>
      <c r="AI108" s="990"/>
      <c r="AJ108" s="990"/>
      <c r="AK108" s="990"/>
      <c r="AL108" s="990"/>
      <c r="AM108" s="1020"/>
      <c r="AN108" s="1051"/>
      <c r="AO108" s="1052"/>
      <c r="AP108" s="1052"/>
      <c r="AQ108" s="1052"/>
      <c r="AR108" s="1052"/>
      <c r="AS108" s="1052"/>
      <c r="AT108" s="1052"/>
      <c r="AU108" s="1052"/>
      <c r="AV108" s="1052"/>
      <c r="AW108" s="1052"/>
      <c r="AX108" s="1052"/>
      <c r="AY108" s="1052"/>
      <c r="AZ108" s="1052"/>
      <c r="BA108" s="1052"/>
      <c r="BB108" s="1052"/>
      <c r="BC108" s="1052"/>
      <c r="BD108" s="1052"/>
      <c r="BE108" s="1052"/>
      <c r="BF108" s="1053"/>
      <c r="BG108" s="1051"/>
      <c r="BH108" s="1052"/>
      <c r="BI108" s="1052"/>
      <c r="BJ108" s="1052"/>
      <c r="BK108" s="1052"/>
      <c r="BL108" s="1052"/>
      <c r="BM108" s="1052"/>
      <c r="BN108" s="1052"/>
      <c r="BO108" s="1053"/>
      <c r="BP108" s="1024"/>
      <c r="BQ108" s="987"/>
      <c r="BR108" s="987"/>
      <c r="BS108" s="987"/>
      <c r="BT108" s="987"/>
      <c r="BU108" s="987"/>
      <c r="BV108" s="987"/>
      <c r="BW108" s="987"/>
      <c r="BX108" s="988"/>
      <c r="BY108" s="43"/>
      <c r="EI108" s="3"/>
      <c r="EJ108" s="3"/>
      <c r="EK108" s="3"/>
      <c r="EL108" s="3"/>
      <c r="EM108" s="3"/>
      <c r="EN108" s="3"/>
      <c r="EO108" s="3"/>
      <c r="EP108" s="3"/>
      <c r="EQ108" s="3"/>
      <c r="ER108" s="3"/>
      <c r="ES108" s="3"/>
      <c r="ET108" s="3"/>
      <c r="EU108" s="3"/>
      <c r="EV108" s="3"/>
      <c r="EW108" s="3"/>
      <c r="EX108" s="3"/>
      <c r="EY108" s="3"/>
    </row>
    <row r="109" spans="9:155" ht="4.5" customHeight="1" x14ac:dyDescent="0.15">
      <c r="I109" s="42"/>
      <c r="J109" s="1088"/>
      <c r="K109" s="1049"/>
      <c r="L109" s="1049"/>
      <c r="M109" s="1049"/>
      <c r="N109" s="1049"/>
      <c r="O109" s="1049"/>
      <c r="P109" s="1049"/>
      <c r="Q109" s="1049"/>
      <c r="R109" s="1049"/>
      <c r="S109" s="1049"/>
      <c r="T109" s="1050"/>
      <c r="U109" s="1041" t="s">
        <v>324</v>
      </c>
      <c r="V109" s="1042"/>
      <c r="W109" s="1042"/>
      <c r="X109" s="989" t="str">
        <f>IF($X$6=0,"",$X$6)</f>
        <v/>
      </c>
      <c r="Y109" s="989"/>
      <c r="Z109" s="989"/>
      <c r="AA109" s="989"/>
      <c r="AB109" s="989"/>
      <c r="AC109" s="989"/>
      <c r="AD109" s="989"/>
      <c r="AE109" s="989"/>
      <c r="AF109" s="989"/>
      <c r="AG109" s="989"/>
      <c r="AH109" s="989"/>
      <c r="AI109" s="989"/>
      <c r="AJ109" s="989"/>
      <c r="AK109" s="989"/>
      <c r="AL109" s="989"/>
      <c r="AM109" s="1034"/>
      <c r="AN109" s="1021" t="str">
        <f>IF($AN$6=0,"",$AN$6)</f>
        <v/>
      </c>
      <c r="AO109" s="985"/>
      <c r="AP109" s="985"/>
      <c r="AQ109" s="985"/>
      <c r="AR109" s="985"/>
      <c r="AS109" s="985"/>
      <c r="AT109" s="985"/>
      <c r="AU109" s="985"/>
      <c r="AV109" s="985"/>
      <c r="AW109" s="985"/>
      <c r="AX109" s="985"/>
      <c r="AY109" s="985"/>
      <c r="AZ109" s="985"/>
      <c r="BA109" s="985"/>
      <c r="BB109" s="985"/>
      <c r="BC109" s="985"/>
      <c r="BD109" s="985"/>
      <c r="BE109" s="985"/>
      <c r="BF109" s="1003"/>
      <c r="BG109" s="1021" t="str">
        <f>IF($BG$6=0,"",$BG$6)</f>
        <v/>
      </c>
      <c r="BH109" s="985"/>
      <c r="BI109" s="985"/>
      <c r="BJ109" s="985"/>
      <c r="BK109" s="985"/>
      <c r="BL109" s="985"/>
      <c r="BM109" s="985"/>
      <c r="BN109" s="985"/>
      <c r="BO109" s="1003"/>
      <c r="BP109" s="1021" t="str">
        <f>IF($BP$6=0,"",$BP$6)</f>
        <v/>
      </c>
      <c r="BQ109" s="985"/>
      <c r="BR109" s="985" t="s">
        <v>168</v>
      </c>
      <c r="BS109" s="985"/>
      <c r="BT109" s="985" t="s">
        <v>70</v>
      </c>
      <c r="BU109" s="985" t="str">
        <f>IF($BU$6=0,"",$BU$6)</f>
        <v/>
      </c>
      <c r="BV109" s="985"/>
      <c r="BW109" s="985" t="s">
        <v>169</v>
      </c>
      <c r="BX109" s="986"/>
      <c r="BY109" s="43"/>
      <c r="EI109" s="3"/>
      <c r="EJ109" s="3"/>
      <c r="EK109" s="3"/>
      <c r="EL109" s="3"/>
      <c r="EM109" s="3"/>
      <c r="EN109" s="3"/>
      <c r="EO109" s="3"/>
      <c r="EP109" s="3"/>
      <c r="EQ109" s="3"/>
      <c r="ER109" s="3"/>
      <c r="ES109" s="3"/>
      <c r="ET109" s="3"/>
      <c r="EU109" s="3"/>
      <c r="EV109" s="3"/>
      <c r="EW109" s="3"/>
      <c r="EX109" s="3"/>
      <c r="EY109" s="3"/>
    </row>
    <row r="110" spans="9:155" ht="7.5" customHeight="1" x14ac:dyDescent="0.15">
      <c r="I110" s="42"/>
      <c r="J110" s="1088"/>
      <c r="K110" s="1049"/>
      <c r="L110" s="1049"/>
      <c r="M110" s="1049"/>
      <c r="N110" s="1049"/>
      <c r="O110" s="1049"/>
      <c r="P110" s="1049"/>
      <c r="Q110" s="1049"/>
      <c r="R110" s="1049"/>
      <c r="S110" s="1049"/>
      <c r="T110" s="1050"/>
      <c r="U110" s="1043"/>
      <c r="V110" s="1044"/>
      <c r="W110" s="1044"/>
      <c r="X110" s="990"/>
      <c r="Y110" s="990"/>
      <c r="Z110" s="990"/>
      <c r="AA110" s="990"/>
      <c r="AB110" s="990"/>
      <c r="AC110" s="990"/>
      <c r="AD110" s="990"/>
      <c r="AE110" s="990"/>
      <c r="AF110" s="990"/>
      <c r="AG110" s="990"/>
      <c r="AH110" s="990"/>
      <c r="AI110" s="990"/>
      <c r="AJ110" s="990"/>
      <c r="AK110" s="990"/>
      <c r="AL110" s="990"/>
      <c r="AM110" s="1020"/>
      <c r="AN110" s="1024"/>
      <c r="AO110" s="987"/>
      <c r="AP110" s="987"/>
      <c r="AQ110" s="987"/>
      <c r="AR110" s="987"/>
      <c r="AS110" s="987"/>
      <c r="AT110" s="987"/>
      <c r="AU110" s="987"/>
      <c r="AV110" s="987"/>
      <c r="AW110" s="987"/>
      <c r="AX110" s="987"/>
      <c r="AY110" s="987"/>
      <c r="AZ110" s="987"/>
      <c r="BA110" s="987"/>
      <c r="BB110" s="987"/>
      <c r="BC110" s="987"/>
      <c r="BD110" s="987"/>
      <c r="BE110" s="987"/>
      <c r="BF110" s="1025"/>
      <c r="BG110" s="1024"/>
      <c r="BH110" s="987"/>
      <c r="BI110" s="987"/>
      <c r="BJ110" s="987"/>
      <c r="BK110" s="987"/>
      <c r="BL110" s="987"/>
      <c r="BM110" s="987"/>
      <c r="BN110" s="987"/>
      <c r="BO110" s="1025"/>
      <c r="BP110" s="1024"/>
      <c r="BQ110" s="987"/>
      <c r="BR110" s="987"/>
      <c r="BS110" s="987"/>
      <c r="BT110" s="987"/>
      <c r="BU110" s="987"/>
      <c r="BV110" s="987"/>
      <c r="BW110" s="987"/>
      <c r="BX110" s="988"/>
      <c r="BY110" s="43"/>
      <c r="EI110" s="3"/>
      <c r="EJ110" s="3"/>
      <c r="EK110" s="3"/>
      <c r="EL110" s="3"/>
      <c r="EM110" s="3"/>
      <c r="EN110" s="3"/>
      <c r="EO110" s="3"/>
      <c r="EP110" s="3"/>
      <c r="EQ110" s="3"/>
      <c r="ER110" s="3"/>
      <c r="ES110" s="3"/>
      <c r="ET110" s="3"/>
      <c r="EU110" s="3"/>
      <c r="EV110" s="3"/>
      <c r="EW110" s="3"/>
      <c r="EX110" s="3"/>
      <c r="EY110" s="3"/>
    </row>
    <row r="111" spans="9:155" ht="7.5" customHeight="1" x14ac:dyDescent="0.15">
      <c r="I111" s="42"/>
      <c r="J111" s="1088"/>
      <c r="K111" s="1049"/>
      <c r="L111" s="1049"/>
      <c r="M111" s="1049"/>
      <c r="N111" s="1049"/>
      <c r="O111" s="1049"/>
      <c r="P111" s="1049"/>
      <c r="Q111" s="1049"/>
      <c r="R111" s="1049"/>
      <c r="S111" s="1049"/>
      <c r="T111" s="1050"/>
      <c r="U111" s="1041" t="s">
        <v>325</v>
      </c>
      <c r="V111" s="1042"/>
      <c r="W111" s="1042"/>
      <c r="X111" s="989" t="str">
        <f>IF($X$8=0,"",$X$8)</f>
        <v/>
      </c>
      <c r="Y111" s="989"/>
      <c r="Z111" s="989"/>
      <c r="AA111" s="989"/>
      <c r="AB111" s="989"/>
      <c r="AC111" s="989"/>
      <c r="AD111" s="989"/>
      <c r="AE111" s="989"/>
      <c r="AF111" s="989"/>
      <c r="AG111" s="989"/>
      <c r="AH111" s="989"/>
      <c r="AI111" s="989"/>
      <c r="AJ111" s="989"/>
      <c r="AK111" s="989"/>
      <c r="AL111" s="989"/>
      <c r="AM111" s="1034"/>
      <c r="AN111" s="1021" t="str">
        <f>IF($AN$8=0,"",$AN$8)</f>
        <v/>
      </c>
      <c r="AO111" s="985"/>
      <c r="AP111" s="985"/>
      <c r="AQ111" s="985"/>
      <c r="AR111" s="985"/>
      <c r="AS111" s="985"/>
      <c r="AT111" s="985"/>
      <c r="AU111" s="985"/>
      <c r="AV111" s="985"/>
      <c r="AW111" s="985"/>
      <c r="AX111" s="985"/>
      <c r="AY111" s="985"/>
      <c r="AZ111" s="985"/>
      <c r="BA111" s="985"/>
      <c r="BB111" s="985"/>
      <c r="BC111" s="985"/>
      <c r="BD111" s="985"/>
      <c r="BE111" s="985"/>
      <c r="BF111" s="1003"/>
      <c r="BG111" s="1021" t="str">
        <f>IF($BG$8=0,"",$BG$8)</f>
        <v/>
      </c>
      <c r="BH111" s="985"/>
      <c r="BI111" s="985"/>
      <c r="BJ111" s="985"/>
      <c r="BK111" s="985"/>
      <c r="BL111" s="985"/>
      <c r="BM111" s="985"/>
      <c r="BN111" s="985"/>
      <c r="BO111" s="1003"/>
      <c r="BP111" s="1021" t="str">
        <f>IF($BP$8=0,"",$BP$8)</f>
        <v/>
      </c>
      <c r="BQ111" s="985"/>
      <c r="BR111" s="985" t="s">
        <v>168</v>
      </c>
      <c r="BS111" s="985"/>
      <c r="BT111" s="985" t="s">
        <v>70</v>
      </c>
      <c r="BU111" s="985" t="str">
        <f>IF($BU$8=0,"",$BU$8)</f>
        <v/>
      </c>
      <c r="BV111" s="985"/>
      <c r="BW111" s="985" t="s">
        <v>169</v>
      </c>
      <c r="BX111" s="986"/>
      <c r="BY111" s="43"/>
      <c r="EI111" s="3"/>
      <c r="EJ111" s="3"/>
      <c r="EK111" s="3"/>
      <c r="EL111" s="3"/>
      <c r="EM111" s="3"/>
      <c r="EN111" s="3"/>
      <c r="EO111" s="3"/>
      <c r="EP111" s="3"/>
      <c r="EQ111" s="3"/>
      <c r="ER111" s="3"/>
      <c r="ES111" s="3"/>
      <c r="ET111" s="3"/>
      <c r="EU111" s="3"/>
      <c r="EV111" s="3"/>
      <c r="EW111" s="3"/>
      <c r="EX111" s="3"/>
      <c r="EY111" s="3"/>
    </row>
    <row r="112" spans="9:155" ht="5.25" customHeight="1" x14ac:dyDescent="0.15">
      <c r="I112" s="42"/>
      <c r="J112" s="1088"/>
      <c r="K112" s="1049"/>
      <c r="L112" s="1049"/>
      <c r="M112" s="1049"/>
      <c r="N112" s="1049"/>
      <c r="O112" s="1049"/>
      <c r="P112" s="1049"/>
      <c r="Q112" s="1049"/>
      <c r="R112" s="1049"/>
      <c r="S112" s="1049"/>
      <c r="T112" s="1050"/>
      <c r="U112" s="1043"/>
      <c r="V112" s="1044"/>
      <c r="W112" s="1044"/>
      <c r="X112" s="990"/>
      <c r="Y112" s="990"/>
      <c r="Z112" s="990"/>
      <c r="AA112" s="990"/>
      <c r="AB112" s="990"/>
      <c r="AC112" s="990"/>
      <c r="AD112" s="990"/>
      <c r="AE112" s="990"/>
      <c r="AF112" s="990"/>
      <c r="AG112" s="990"/>
      <c r="AH112" s="990"/>
      <c r="AI112" s="990"/>
      <c r="AJ112" s="990"/>
      <c r="AK112" s="990"/>
      <c r="AL112" s="990"/>
      <c r="AM112" s="1020"/>
      <c r="AN112" s="1024"/>
      <c r="AO112" s="987"/>
      <c r="AP112" s="987"/>
      <c r="AQ112" s="987"/>
      <c r="AR112" s="987"/>
      <c r="AS112" s="987"/>
      <c r="AT112" s="987"/>
      <c r="AU112" s="987"/>
      <c r="AV112" s="987"/>
      <c r="AW112" s="987"/>
      <c r="AX112" s="987"/>
      <c r="AY112" s="987"/>
      <c r="AZ112" s="987"/>
      <c r="BA112" s="987"/>
      <c r="BB112" s="987"/>
      <c r="BC112" s="987"/>
      <c r="BD112" s="987"/>
      <c r="BE112" s="987"/>
      <c r="BF112" s="1025"/>
      <c r="BG112" s="1024"/>
      <c r="BH112" s="987"/>
      <c r="BI112" s="987"/>
      <c r="BJ112" s="987"/>
      <c r="BK112" s="987"/>
      <c r="BL112" s="987"/>
      <c r="BM112" s="987"/>
      <c r="BN112" s="987"/>
      <c r="BO112" s="1025"/>
      <c r="BP112" s="1024"/>
      <c r="BQ112" s="987"/>
      <c r="BR112" s="987"/>
      <c r="BS112" s="987"/>
      <c r="BT112" s="987"/>
      <c r="BU112" s="987"/>
      <c r="BV112" s="987"/>
      <c r="BW112" s="987"/>
      <c r="BX112" s="988"/>
      <c r="BY112" s="43"/>
      <c r="EI112" s="3"/>
      <c r="EJ112" s="3"/>
      <c r="EK112" s="3"/>
      <c r="EL112" s="3"/>
      <c r="EM112" s="3"/>
      <c r="EN112" s="3"/>
      <c r="EO112" s="3"/>
      <c r="EP112" s="3"/>
      <c r="EQ112" s="3"/>
      <c r="ER112" s="3"/>
      <c r="ES112" s="3"/>
      <c r="ET112" s="3"/>
      <c r="EU112" s="3"/>
      <c r="EV112" s="3"/>
      <c r="EW112" s="3"/>
      <c r="EX112" s="3"/>
      <c r="EY112" s="3"/>
    </row>
    <row r="113" spans="9:155" ht="7.5" customHeight="1" x14ac:dyDescent="0.15">
      <c r="I113" s="42"/>
      <c r="J113" s="1088"/>
      <c r="K113" s="1049"/>
      <c r="L113" s="1049"/>
      <c r="M113" s="1049"/>
      <c r="N113" s="1049"/>
      <c r="O113" s="1049"/>
      <c r="P113" s="1049"/>
      <c r="Q113" s="1049"/>
      <c r="R113" s="1049"/>
      <c r="S113" s="1049"/>
      <c r="T113" s="1050"/>
      <c r="U113" s="1041" t="s">
        <v>326</v>
      </c>
      <c r="V113" s="1042"/>
      <c r="W113" s="1042"/>
      <c r="X113" s="989" t="str">
        <f>IF($X$10=0,"",$X$10)</f>
        <v/>
      </c>
      <c r="Y113" s="989"/>
      <c r="Z113" s="989"/>
      <c r="AA113" s="989"/>
      <c r="AB113" s="989"/>
      <c r="AC113" s="989"/>
      <c r="AD113" s="989"/>
      <c r="AE113" s="989"/>
      <c r="AF113" s="989"/>
      <c r="AG113" s="989"/>
      <c r="AH113" s="989"/>
      <c r="AI113" s="989"/>
      <c r="AJ113" s="989"/>
      <c r="AK113" s="989"/>
      <c r="AL113" s="989"/>
      <c r="AM113" s="1034"/>
      <c r="AN113" s="1021" t="str">
        <f>IF($AN$10=0,"",$AN$10)</f>
        <v/>
      </c>
      <c r="AO113" s="985"/>
      <c r="AP113" s="985"/>
      <c r="AQ113" s="985"/>
      <c r="AR113" s="985"/>
      <c r="AS113" s="985"/>
      <c r="AT113" s="985"/>
      <c r="AU113" s="985"/>
      <c r="AV113" s="985"/>
      <c r="AW113" s="985"/>
      <c r="AX113" s="985"/>
      <c r="AY113" s="985"/>
      <c r="AZ113" s="985"/>
      <c r="BA113" s="985"/>
      <c r="BB113" s="985"/>
      <c r="BC113" s="985"/>
      <c r="BD113" s="985"/>
      <c r="BE113" s="985"/>
      <c r="BF113" s="1003"/>
      <c r="BG113" s="1021" t="str">
        <f>IF($BG$10=0,"",$BG$10)</f>
        <v/>
      </c>
      <c r="BH113" s="985"/>
      <c r="BI113" s="985"/>
      <c r="BJ113" s="985"/>
      <c r="BK113" s="985"/>
      <c r="BL113" s="985"/>
      <c r="BM113" s="985"/>
      <c r="BN113" s="985"/>
      <c r="BO113" s="1003"/>
      <c r="BP113" s="1021" t="str">
        <f>IF($BP$10=0,"",$BP$10)</f>
        <v/>
      </c>
      <c r="BQ113" s="985"/>
      <c r="BR113" s="985" t="s">
        <v>168</v>
      </c>
      <c r="BS113" s="985"/>
      <c r="BT113" s="985" t="s">
        <v>70</v>
      </c>
      <c r="BU113" s="985" t="str">
        <f>IF($BU$10=0,"",$BU$10)</f>
        <v/>
      </c>
      <c r="BV113" s="985"/>
      <c r="BW113" s="985" t="s">
        <v>169</v>
      </c>
      <c r="BX113" s="986"/>
      <c r="BY113" s="43"/>
      <c r="EI113" s="3"/>
      <c r="EJ113" s="3"/>
      <c r="EK113" s="3"/>
      <c r="EL113" s="3"/>
      <c r="EM113" s="3"/>
      <c r="EN113" s="3"/>
      <c r="EO113" s="3"/>
      <c r="EP113" s="3"/>
      <c r="EQ113" s="3"/>
      <c r="ER113" s="3"/>
      <c r="ES113" s="3"/>
      <c r="ET113" s="3"/>
      <c r="EU113" s="3"/>
      <c r="EV113" s="3"/>
      <c r="EW113" s="3"/>
      <c r="EX113" s="3"/>
      <c r="EY113" s="3"/>
    </row>
    <row r="114" spans="9:155" ht="7.5" customHeight="1" x14ac:dyDescent="0.15">
      <c r="I114" s="42"/>
      <c r="J114" s="1088"/>
      <c r="K114" s="1049"/>
      <c r="L114" s="1049"/>
      <c r="M114" s="1049"/>
      <c r="N114" s="1049"/>
      <c r="O114" s="1049"/>
      <c r="P114" s="1049"/>
      <c r="Q114" s="1049"/>
      <c r="R114" s="1049"/>
      <c r="S114" s="1049"/>
      <c r="T114" s="1050"/>
      <c r="U114" s="1043"/>
      <c r="V114" s="1044"/>
      <c r="W114" s="1044"/>
      <c r="X114" s="990"/>
      <c r="Y114" s="990"/>
      <c r="Z114" s="990"/>
      <c r="AA114" s="990"/>
      <c r="AB114" s="990"/>
      <c r="AC114" s="990"/>
      <c r="AD114" s="990"/>
      <c r="AE114" s="990"/>
      <c r="AF114" s="990"/>
      <c r="AG114" s="990"/>
      <c r="AH114" s="990"/>
      <c r="AI114" s="990"/>
      <c r="AJ114" s="990"/>
      <c r="AK114" s="990"/>
      <c r="AL114" s="990"/>
      <c r="AM114" s="1020"/>
      <c r="AN114" s="1024"/>
      <c r="AO114" s="987"/>
      <c r="AP114" s="987"/>
      <c r="AQ114" s="987"/>
      <c r="AR114" s="987"/>
      <c r="AS114" s="987"/>
      <c r="AT114" s="987"/>
      <c r="AU114" s="987"/>
      <c r="AV114" s="987"/>
      <c r="AW114" s="987"/>
      <c r="AX114" s="987"/>
      <c r="AY114" s="987"/>
      <c r="AZ114" s="987"/>
      <c r="BA114" s="987"/>
      <c r="BB114" s="987"/>
      <c r="BC114" s="987"/>
      <c r="BD114" s="987"/>
      <c r="BE114" s="987"/>
      <c r="BF114" s="1025"/>
      <c r="BG114" s="1024"/>
      <c r="BH114" s="987"/>
      <c r="BI114" s="987"/>
      <c r="BJ114" s="987"/>
      <c r="BK114" s="987"/>
      <c r="BL114" s="987"/>
      <c r="BM114" s="987"/>
      <c r="BN114" s="987"/>
      <c r="BO114" s="1025"/>
      <c r="BP114" s="1024"/>
      <c r="BQ114" s="987"/>
      <c r="BR114" s="987"/>
      <c r="BS114" s="987"/>
      <c r="BT114" s="987"/>
      <c r="BU114" s="987"/>
      <c r="BV114" s="987"/>
      <c r="BW114" s="987"/>
      <c r="BX114" s="988"/>
      <c r="BY114" s="43"/>
      <c r="EI114" s="3"/>
      <c r="EJ114" s="3"/>
      <c r="EK114" s="3"/>
      <c r="EL114" s="3"/>
      <c r="EM114" s="3"/>
      <c r="EN114" s="3"/>
      <c r="EO114" s="3"/>
      <c r="EP114" s="3"/>
      <c r="EQ114" s="3"/>
      <c r="ER114" s="3"/>
      <c r="ES114" s="3"/>
      <c r="ET114" s="3"/>
      <c r="EU114" s="3"/>
      <c r="EV114" s="3"/>
      <c r="EW114" s="3"/>
      <c r="EX114" s="3"/>
      <c r="EY114" s="3"/>
    </row>
    <row r="115" spans="9:155" ht="7.5" customHeight="1" x14ac:dyDescent="0.15">
      <c r="I115" s="42"/>
      <c r="J115" s="1088"/>
      <c r="K115" s="1049"/>
      <c r="L115" s="1049"/>
      <c r="M115" s="1049"/>
      <c r="N115" s="1049"/>
      <c r="O115" s="1049"/>
      <c r="P115" s="1049"/>
      <c r="Q115" s="1049"/>
      <c r="R115" s="1049"/>
      <c r="S115" s="1049"/>
      <c r="T115" s="1050"/>
      <c r="U115" s="1041" t="s">
        <v>327</v>
      </c>
      <c r="V115" s="1042"/>
      <c r="W115" s="1042"/>
      <c r="X115" s="989" t="str">
        <f>IF($X$12=0,"",$X$12)</f>
        <v/>
      </c>
      <c r="Y115" s="989"/>
      <c r="Z115" s="989"/>
      <c r="AA115" s="989"/>
      <c r="AB115" s="989"/>
      <c r="AC115" s="989"/>
      <c r="AD115" s="989"/>
      <c r="AE115" s="989"/>
      <c r="AF115" s="989"/>
      <c r="AG115" s="989"/>
      <c r="AH115" s="989"/>
      <c r="AI115" s="989"/>
      <c r="AJ115" s="989"/>
      <c r="AK115" s="989"/>
      <c r="AL115" s="989"/>
      <c r="AM115" s="1034"/>
      <c r="AN115" s="1021" t="str">
        <f>IF($AN$12=0,"",$AN$12)</f>
        <v/>
      </c>
      <c r="AO115" s="985"/>
      <c r="AP115" s="985"/>
      <c r="AQ115" s="985"/>
      <c r="AR115" s="985"/>
      <c r="AS115" s="985"/>
      <c r="AT115" s="985"/>
      <c r="AU115" s="985"/>
      <c r="AV115" s="985"/>
      <c r="AW115" s="985"/>
      <c r="AX115" s="985"/>
      <c r="AY115" s="985"/>
      <c r="AZ115" s="985"/>
      <c r="BA115" s="985"/>
      <c r="BB115" s="985"/>
      <c r="BC115" s="985"/>
      <c r="BD115" s="985"/>
      <c r="BE115" s="985"/>
      <c r="BF115" s="1003"/>
      <c r="BG115" s="1021" t="str">
        <f>IF($BG$12=0,"",$BG$12)</f>
        <v/>
      </c>
      <c r="BH115" s="985"/>
      <c r="BI115" s="985"/>
      <c r="BJ115" s="985"/>
      <c r="BK115" s="985"/>
      <c r="BL115" s="985"/>
      <c r="BM115" s="985"/>
      <c r="BN115" s="985"/>
      <c r="BO115" s="1003"/>
      <c r="BP115" s="1021" t="str">
        <f>IF($BP$12=0,"",$BP$12)</f>
        <v/>
      </c>
      <c r="BQ115" s="985"/>
      <c r="BR115" s="985" t="s">
        <v>168</v>
      </c>
      <c r="BS115" s="985"/>
      <c r="BT115" s="985" t="s">
        <v>70</v>
      </c>
      <c r="BU115" s="985" t="str">
        <f>IF($BU$12=0,"",$BU$12)</f>
        <v/>
      </c>
      <c r="BV115" s="985"/>
      <c r="BW115" s="985" t="s">
        <v>169</v>
      </c>
      <c r="BX115" s="986"/>
      <c r="BY115" s="43"/>
      <c r="EI115" s="3"/>
      <c r="EJ115" s="3"/>
      <c r="EK115" s="3"/>
      <c r="EL115" s="3"/>
      <c r="EM115" s="3"/>
      <c r="EN115" s="3"/>
      <c r="EO115" s="3"/>
      <c r="EP115" s="3"/>
      <c r="EQ115" s="3"/>
      <c r="ER115" s="3"/>
      <c r="ES115" s="3"/>
      <c r="ET115" s="3"/>
      <c r="EU115" s="3"/>
      <c r="EV115" s="3"/>
      <c r="EW115" s="3"/>
      <c r="EX115" s="3"/>
      <c r="EY115" s="3"/>
    </row>
    <row r="116" spans="9:155" ht="7.5" customHeight="1" x14ac:dyDescent="0.15">
      <c r="I116" s="42"/>
      <c r="J116" s="1088"/>
      <c r="K116" s="1049"/>
      <c r="L116" s="1049"/>
      <c r="M116" s="1049"/>
      <c r="N116" s="1049"/>
      <c r="O116" s="1049"/>
      <c r="P116" s="1049"/>
      <c r="Q116" s="1049"/>
      <c r="R116" s="1049"/>
      <c r="S116" s="1049"/>
      <c r="T116" s="1050"/>
      <c r="U116" s="1043"/>
      <c r="V116" s="1044"/>
      <c r="W116" s="1044"/>
      <c r="X116" s="990"/>
      <c r="Y116" s="990"/>
      <c r="Z116" s="990"/>
      <c r="AA116" s="990"/>
      <c r="AB116" s="990"/>
      <c r="AC116" s="990"/>
      <c r="AD116" s="990"/>
      <c r="AE116" s="990"/>
      <c r="AF116" s="990"/>
      <c r="AG116" s="990"/>
      <c r="AH116" s="990"/>
      <c r="AI116" s="990"/>
      <c r="AJ116" s="990"/>
      <c r="AK116" s="990"/>
      <c r="AL116" s="990"/>
      <c r="AM116" s="1020"/>
      <c r="AN116" s="1024"/>
      <c r="AO116" s="987"/>
      <c r="AP116" s="987"/>
      <c r="AQ116" s="987"/>
      <c r="AR116" s="987"/>
      <c r="AS116" s="987"/>
      <c r="AT116" s="987"/>
      <c r="AU116" s="987"/>
      <c r="AV116" s="987"/>
      <c r="AW116" s="987"/>
      <c r="AX116" s="987"/>
      <c r="AY116" s="987"/>
      <c r="AZ116" s="987"/>
      <c r="BA116" s="987"/>
      <c r="BB116" s="987"/>
      <c r="BC116" s="987"/>
      <c r="BD116" s="987"/>
      <c r="BE116" s="987"/>
      <c r="BF116" s="1025"/>
      <c r="BG116" s="1024"/>
      <c r="BH116" s="987"/>
      <c r="BI116" s="987"/>
      <c r="BJ116" s="987"/>
      <c r="BK116" s="987"/>
      <c r="BL116" s="987"/>
      <c r="BM116" s="987"/>
      <c r="BN116" s="987"/>
      <c r="BO116" s="1025"/>
      <c r="BP116" s="1024"/>
      <c r="BQ116" s="987"/>
      <c r="BR116" s="987"/>
      <c r="BS116" s="987"/>
      <c r="BT116" s="987"/>
      <c r="BU116" s="987"/>
      <c r="BV116" s="987"/>
      <c r="BW116" s="987"/>
      <c r="BX116" s="988"/>
      <c r="BY116" s="43"/>
      <c r="EI116" s="3"/>
      <c r="EJ116" s="3"/>
      <c r="EK116" s="3"/>
      <c r="EL116" s="3"/>
      <c r="EM116" s="3"/>
      <c r="EN116" s="3"/>
      <c r="EO116" s="3"/>
      <c r="EP116" s="3"/>
      <c r="EQ116" s="3"/>
      <c r="ER116" s="3"/>
      <c r="ES116" s="3"/>
      <c r="ET116" s="3"/>
      <c r="EU116" s="3"/>
      <c r="EV116" s="3"/>
      <c r="EW116" s="3"/>
      <c r="EX116" s="3"/>
      <c r="EY116" s="3"/>
    </row>
    <row r="117" spans="9:155" ht="7.5" customHeight="1" x14ac:dyDescent="0.15">
      <c r="I117" s="42"/>
      <c r="J117" s="1088"/>
      <c r="K117" s="1049"/>
      <c r="L117" s="1049"/>
      <c r="M117" s="1049"/>
      <c r="N117" s="1049"/>
      <c r="O117" s="1049"/>
      <c r="P117" s="1049"/>
      <c r="Q117" s="1049"/>
      <c r="R117" s="1049"/>
      <c r="S117" s="1049"/>
      <c r="T117" s="1050"/>
      <c r="U117" s="1041" t="s">
        <v>328</v>
      </c>
      <c r="V117" s="1042"/>
      <c r="W117" s="1042"/>
      <c r="X117" s="989" t="str">
        <f>IF($X$14=0,"",$X$14)</f>
        <v/>
      </c>
      <c r="Y117" s="989"/>
      <c r="Z117" s="989"/>
      <c r="AA117" s="989"/>
      <c r="AB117" s="989"/>
      <c r="AC117" s="989"/>
      <c r="AD117" s="989"/>
      <c r="AE117" s="989"/>
      <c r="AF117" s="989"/>
      <c r="AG117" s="989"/>
      <c r="AH117" s="989"/>
      <c r="AI117" s="989"/>
      <c r="AJ117" s="989"/>
      <c r="AK117" s="989"/>
      <c r="AL117" s="989"/>
      <c r="AM117" s="1034"/>
      <c r="AN117" s="1021" t="str">
        <f>IF($AN$14=0,"",$AN$14)</f>
        <v/>
      </c>
      <c r="AO117" s="985"/>
      <c r="AP117" s="985"/>
      <c r="AQ117" s="985"/>
      <c r="AR117" s="985"/>
      <c r="AS117" s="985"/>
      <c r="AT117" s="985"/>
      <c r="AU117" s="985"/>
      <c r="AV117" s="985"/>
      <c r="AW117" s="985"/>
      <c r="AX117" s="985"/>
      <c r="AY117" s="985"/>
      <c r="AZ117" s="985"/>
      <c r="BA117" s="985"/>
      <c r="BB117" s="985"/>
      <c r="BC117" s="985"/>
      <c r="BD117" s="985"/>
      <c r="BE117" s="985"/>
      <c r="BF117" s="1003"/>
      <c r="BG117" s="1021" t="str">
        <f>IF($BG$14=0,"",$BG$14)</f>
        <v/>
      </c>
      <c r="BH117" s="985"/>
      <c r="BI117" s="985"/>
      <c r="BJ117" s="985"/>
      <c r="BK117" s="985"/>
      <c r="BL117" s="985"/>
      <c r="BM117" s="985"/>
      <c r="BN117" s="985"/>
      <c r="BO117" s="1003"/>
      <c r="BP117" s="1021" t="str">
        <f>IF($BP$14=0,"",$BP$14)</f>
        <v/>
      </c>
      <c r="BQ117" s="985"/>
      <c r="BR117" s="985" t="s">
        <v>168</v>
      </c>
      <c r="BS117" s="985"/>
      <c r="BT117" s="985" t="s">
        <v>70</v>
      </c>
      <c r="BU117" s="985" t="str">
        <f>IF($BU$14=0,"",$BU$14)</f>
        <v/>
      </c>
      <c r="BV117" s="985"/>
      <c r="BW117" s="985" t="s">
        <v>169</v>
      </c>
      <c r="BX117" s="986"/>
      <c r="BY117" s="43"/>
      <c r="EI117" s="3"/>
      <c r="EJ117" s="3"/>
      <c r="EK117" s="3"/>
      <c r="EL117" s="3"/>
      <c r="EM117" s="3"/>
      <c r="EN117" s="3"/>
      <c r="EO117" s="3"/>
      <c r="EP117" s="3"/>
      <c r="EQ117" s="3"/>
      <c r="ER117" s="3"/>
      <c r="ES117" s="3"/>
      <c r="ET117" s="3"/>
      <c r="EU117" s="3"/>
      <c r="EV117" s="3"/>
      <c r="EW117" s="3"/>
      <c r="EX117" s="3"/>
      <c r="EY117" s="3"/>
    </row>
    <row r="118" spans="9:155" ht="7.5" customHeight="1" x14ac:dyDescent="0.15">
      <c r="I118" s="42"/>
      <c r="J118" s="1088"/>
      <c r="K118" s="1049"/>
      <c r="L118" s="1049"/>
      <c r="M118" s="1049"/>
      <c r="N118" s="1049"/>
      <c r="O118" s="1049"/>
      <c r="P118" s="1049"/>
      <c r="Q118" s="1049"/>
      <c r="R118" s="1049"/>
      <c r="S118" s="1049"/>
      <c r="T118" s="1050"/>
      <c r="U118" s="1043"/>
      <c r="V118" s="1044"/>
      <c r="W118" s="1044"/>
      <c r="X118" s="990"/>
      <c r="Y118" s="990"/>
      <c r="Z118" s="990"/>
      <c r="AA118" s="990"/>
      <c r="AB118" s="990"/>
      <c r="AC118" s="990"/>
      <c r="AD118" s="990"/>
      <c r="AE118" s="990"/>
      <c r="AF118" s="990"/>
      <c r="AG118" s="990"/>
      <c r="AH118" s="990"/>
      <c r="AI118" s="990"/>
      <c r="AJ118" s="990"/>
      <c r="AK118" s="990"/>
      <c r="AL118" s="990"/>
      <c r="AM118" s="1020"/>
      <c r="AN118" s="1024"/>
      <c r="AO118" s="987"/>
      <c r="AP118" s="987"/>
      <c r="AQ118" s="987"/>
      <c r="AR118" s="987"/>
      <c r="AS118" s="987"/>
      <c r="AT118" s="987"/>
      <c r="AU118" s="987"/>
      <c r="AV118" s="987"/>
      <c r="AW118" s="987"/>
      <c r="AX118" s="987"/>
      <c r="AY118" s="987"/>
      <c r="AZ118" s="987"/>
      <c r="BA118" s="987"/>
      <c r="BB118" s="987"/>
      <c r="BC118" s="987"/>
      <c r="BD118" s="987"/>
      <c r="BE118" s="987"/>
      <c r="BF118" s="1025"/>
      <c r="BG118" s="1024"/>
      <c r="BH118" s="987"/>
      <c r="BI118" s="987"/>
      <c r="BJ118" s="987"/>
      <c r="BK118" s="987"/>
      <c r="BL118" s="987"/>
      <c r="BM118" s="987"/>
      <c r="BN118" s="987"/>
      <c r="BO118" s="1025"/>
      <c r="BP118" s="1024"/>
      <c r="BQ118" s="987"/>
      <c r="BR118" s="987"/>
      <c r="BS118" s="987"/>
      <c r="BT118" s="987"/>
      <c r="BU118" s="987"/>
      <c r="BV118" s="987"/>
      <c r="BW118" s="987"/>
      <c r="BX118" s="988"/>
      <c r="BY118" s="43"/>
      <c r="EI118" s="3"/>
      <c r="EJ118" s="3"/>
      <c r="EK118" s="3"/>
      <c r="EL118" s="3"/>
      <c r="EM118" s="3"/>
      <c r="EN118" s="3"/>
      <c r="EO118" s="3"/>
      <c r="EP118" s="3"/>
      <c r="EQ118" s="3"/>
      <c r="ER118" s="3"/>
      <c r="ES118" s="3"/>
      <c r="ET118" s="3"/>
      <c r="EU118" s="3"/>
      <c r="EV118" s="3"/>
      <c r="EW118" s="3"/>
      <c r="EX118" s="3"/>
      <c r="EY118" s="3"/>
    </row>
    <row r="119" spans="9:155" ht="7.5" customHeight="1" x14ac:dyDescent="0.15">
      <c r="I119" s="42"/>
      <c r="J119" s="1088"/>
      <c r="K119" s="1049"/>
      <c r="L119" s="1049"/>
      <c r="M119" s="1049"/>
      <c r="N119" s="1049"/>
      <c r="O119" s="1049"/>
      <c r="P119" s="1049"/>
      <c r="Q119" s="1049"/>
      <c r="R119" s="1049"/>
      <c r="S119" s="1049"/>
      <c r="T119" s="1050"/>
      <c r="U119" s="1041" t="s">
        <v>329</v>
      </c>
      <c r="V119" s="1042"/>
      <c r="W119" s="1042"/>
      <c r="X119" s="989" t="str">
        <f>IF($X$16=0,"",$X$16)</f>
        <v/>
      </c>
      <c r="Y119" s="989"/>
      <c r="Z119" s="989"/>
      <c r="AA119" s="989"/>
      <c r="AB119" s="989"/>
      <c r="AC119" s="989"/>
      <c r="AD119" s="989"/>
      <c r="AE119" s="989"/>
      <c r="AF119" s="989"/>
      <c r="AG119" s="989"/>
      <c r="AH119" s="989"/>
      <c r="AI119" s="989"/>
      <c r="AJ119" s="989"/>
      <c r="AK119" s="989"/>
      <c r="AL119" s="989"/>
      <c r="AM119" s="1034"/>
      <c r="AN119" s="1021" t="str">
        <f>IF($AN$16=0,"",$AN$16)</f>
        <v/>
      </c>
      <c r="AO119" s="985"/>
      <c r="AP119" s="985"/>
      <c r="AQ119" s="985"/>
      <c r="AR119" s="985"/>
      <c r="AS119" s="985"/>
      <c r="AT119" s="985"/>
      <c r="AU119" s="985"/>
      <c r="AV119" s="985"/>
      <c r="AW119" s="985"/>
      <c r="AX119" s="985"/>
      <c r="AY119" s="985"/>
      <c r="AZ119" s="985"/>
      <c r="BA119" s="985"/>
      <c r="BB119" s="985"/>
      <c r="BC119" s="985"/>
      <c r="BD119" s="985"/>
      <c r="BE119" s="985"/>
      <c r="BF119" s="1003"/>
      <c r="BG119" s="1021" t="str">
        <f>IF($BG$16=0,"",$BG$16)</f>
        <v/>
      </c>
      <c r="BH119" s="985"/>
      <c r="BI119" s="985"/>
      <c r="BJ119" s="985"/>
      <c r="BK119" s="985"/>
      <c r="BL119" s="985"/>
      <c r="BM119" s="985"/>
      <c r="BN119" s="985"/>
      <c r="BO119" s="1003"/>
      <c r="BP119" s="1021" t="str">
        <f>IF($BP$16=0,"",$BP$16)</f>
        <v/>
      </c>
      <c r="BQ119" s="985"/>
      <c r="BR119" s="985" t="s">
        <v>168</v>
      </c>
      <c r="BS119" s="985"/>
      <c r="BT119" s="985" t="s">
        <v>70</v>
      </c>
      <c r="BU119" s="985" t="str">
        <f>IF($BU$16=0,"",$BU$16)</f>
        <v/>
      </c>
      <c r="BV119" s="985"/>
      <c r="BW119" s="985" t="s">
        <v>169</v>
      </c>
      <c r="BX119" s="986"/>
      <c r="BY119" s="43"/>
      <c r="EI119" s="3"/>
      <c r="EJ119" s="3"/>
      <c r="EK119" s="3"/>
      <c r="EL119" s="3"/>
      <c r="EM119" s="3"/>
      <c r="EN119" s="3"/>
      <c r="EO119" s="3"/>
      <c r="EP119" s="3"/>
      <c r="EQ119" s="3"/>
      <c r="ER119" s="3"/>
      <c r="ES119" s="3"/>
      <c r="ET119" s="3"/>
      <c r="EU119" s="3"/>
      <c r="EV119" s="3"/>
      <c r="EW119" s="3"/>
      <c r="EX119" s="3"/>
      <c r="EY119" s="3"/>
    </row>
    <row r="120" spans="9:155" ht="6.75" customHeight="1" x14ac:dyDescent="0.15">
      <c r="I120" s="42"/>
      <c r="J120" s="1088"/>
      <c r="K120" s="1049"/>
      <c r="L120" s="1049"/>
      <c r="M120" s="1049"/>
      <c r="N120" s="1049"/>
      <c r="O120" s="1049"/>
      <c r="P120" s="1049"/>
      <c r="Q120" s="1049"/>
      <c r="R120" s="1049"/>
      <c r="S120" s="1049"/>
      <c r="T120" s="1050"/>
      <c r="U120" s="1043"/>
      <c r="V120" s="1044"/>
      <c r="W120" s="1044"/>
      <c r="X120" s="990"/>
      <c r="Y120" s="990"/>
      <c r="Z120" s="990"/>
      <c r="AA120" s="990"/>
      <c r="AB120" s="990"/>
      <c r="AC120" s="990"/>
      <c r="AD120" s="990"/>
      <c r="AE120" s="990"/>
      <c r="AF120" s="990"/>
      <c r="AG120" s="990"/>
      <c r="AH120" s="990"/>
      <c r="AI120" s="990"/>
      <c r="AJ120" s="990"/>
      <c r="AK120" s="990"/>
      <c r="AL120" s="990"/>
      <c r="AM120" s="1020"/>
      <c r="AN120" s="1024"/>
      <c r="AO120" s="987"/>
      <c r="AP120" s="987"/>
      <c r="AQ120" s="987"/>
      <c r="AR120" s="987"/>
      <c r="AS120" s="987"/>
      <c r="AT120" s="987"/>
      <c r="AU120" s="987"/>
      <c r="AV120" s="987"/>
      <c r="AW120" s="987"/>
      <c r="AX120" s="987"/>
      <c r="AY120" s="987"/>
      <c r="AZ120" s="987"/>
      <c r="BA120" s="987"/>
      <c r="BB120" s="987"/>
      <c r="BC120" s="987"/>
      <c r="BD120" s="987"/>
      <c r="BE120" s="987"/>
      <c r="BF120" s="1025"/>
      <c r="BG120" s="1024"/>
      <c r="BH120" s="987"/>
      <c r="BI120" s="987"/>
      <c r="BJ120" s="987"/>
      <c r="BK120" s="987"/>
      <c r="BL120" s="987"/>
      <c r="BM120" s="987"/>
      <c r="BN120" s="987"/>
      <c r="BO120" s="1025"/>
      <c r="BP120" s="1024"/>
      <c r="BQ120" s="987"/>
      <c r="BR120" s="987"/>
      <c r="BS120" s="987"/>
      <c r="BT120" s="987"/>
      <c r="BU120" s="987"/>
      <c r="BV120" s="987"/>
      <c r="BW120" s="987"/>
      <c r="BX120" s="988"/>
      <c r="BY120" s="43"/>
      <c r="EI120" s="3"/>
      <c r="EJ120" s="3"/>
      <c r="EK120" s="3"/>
      <c r="EL120" s="3"/>
      <c r="EM120" s="3"/>
      <c r="EN120" s="3"/>
      <c r="EO120" s="3"/>
      <c r="EP120" s="3"/>
      <c r="EQ120" s="3"/>
      <c r="ER120" s="3"/>
      <c r="ES120" s="3"/>
      <c r="ET120" s="3"/>
      <c r="EU120" s="3"/>
      <c r="EV120" s="3"/>
      <c r="EW120" s="3"/>
      <c r="EX120" s="3"/>
      <c r="EY120" s="3"/>
    </row>
    <row r="121" spans="9:155" ht="6.75" customHeight="1" x14ac:dyDescent="0.15">
      <c r="I121" s="42"/>
      <c r="J121" s="1088"/>
      <c r="K121" s="1049"/>
      <c r="L121" s="1049"/>
      <c r="M121" s="1049"/>
      <c r="N121" s="1049"/>
      <c r="O121" s="1049"/>
      <c r="P121" s="1049"/>
      <c r="Q121" s="1049"/>
      <c r="R121" s="1049"/>
      <c r="S121" s="1049"/>
      <c r="T121" s="1050"/>
      <c r="U121" s="1041" t="s">
        <v>330</v>
      </c>
      <c r="V121" s="1042"/>
      <c r="W121" s="1042"/>
      <c r="X121" s="989" t="str">
        <f>IF($X$18=0,"",$X$18)</f>
        <v/>
      </c>
      <c r="Y121" s="989"/>
      <c r="Z121" s="989"/>
      <c r="AA121" s="989"/>
      <c r="AB121" s="989"/>
      <c r="AC121" s="989"/>
      <c r="AD121" s="989"/>
      <c r="AE121" s="989"/>
      <c r="AF121" s="989"/>
      <c r="AG121" s="989"/>
      <c r="AH121" s="989"/>
      <c r="AI121" s="989"/>
      <c r="AJ121" s="989"/>
      <c r="AK121" s="989"/>
      <c r="AL121" s="989"/>
      <c r="AM121" s="1034"/>
      <c r="AN121" s="1021" t="str">
        <f>IF($AN$18=0,"",$AN$18)</f>
        <v/>
      </c>
      <c r="AO121" s="985"/>
      <c r="AP121" s="985"/>
      <c r="AQ121" s="985"/>
      <c r="AR121" s="985"/>
      <c r="AS121" s="985"/>
      <c r="AT121" s="985"/>
      <c r="AU121" s="985"/>
      <c r="AV121" s="985"/>
      <c r="AW121" s="985"/>
      <c r="AX121" s="985"/>
      <c r="AY121" s="985"/>
      <c r="AZ121" s="985"/>
      <c r="BA121" s="985"/>
      <c r="BB121" s="985"/>
      <c r="BC121" s="985"/>
      <c r="BD121" s="985"/>
      <c r="BE121" s="985"/>
      <c r="BF121" s="1003"/>
      <c r="BG121" s="1021" t="str">
        <f>IF($BG$18=0,"",$BG$18)</f>
        <v/>
      </c>
      <c r="BH121" s="985"/>
      <c r="BI121" s="985"/>
      <c r="BJ121" s="985"/>
      <c r="BK121" s="985"/>
      <c r="BL121" s="985"/>
      <c r="BM121" s="985"/>
      <c r="BN121" s="985"/>
      <c r="BO121" s="1003"/>
      <c r="BP121" s="1021" t="str">
        <f>IF($BP$18=0,"",$BP$18)</f>
        <v/>
      </c>
      <c r="BQ121" s="985"/>
      <c r="BR121" s="985" t="s">
        <v>168</v>
      </c>
      <c r="BS121" s="985"/>
      <c r="BT121" s="985" t="s">
        <v>70</v>
      </c>
      <c r="BU121" s="985" t="str">
        <f>IF($BU$18=0,"",$BU$18)</f>
        <v/>
      </c>
      <c r="BV121" s="985"/>
      <c r="BW121" s="985" t="s">
        <v>169</v>
      </c>
      <c r="BX121" s="986"/>
      <c r="BY121" s="43"/>
      <c r="EI121" s="3"/>
      <c r="EJ121" s="3"/>
      <c r="EK121" s="3"/>
      <c r="EL121" s="3"/>
      <c r="EM121" s="3"/>
      <c r="EN121" s="3"/>
      <c r="EO121" s="3"/>
      <c r="EP121" s="3"/>
      <c r="EQ121" s="3"/>
      <c r="ER121" s="3"/>
      <c r="ES121" s="3"/>
      <c r="ET121" s="3"/>
      <c r="EU121" s="3"/>
      <c r="EV121" s="3"/>
      <c r="EW121" s="3"/>
      <c r="EX121" s="3"/>
      <c r="EY121" s="3"/>
    </row>
    <row r="122" spans="9:155" ht="6.75" customHeight="1" x14ac:dyDescent="0.15">
      <c r="I122" s="42"/>
      <c r="J122" s="1088"/>
      <c r="K122" s="1049"/>
      <c r="L122" s="1049"/>
      <c r="M122" s="1049"/>
      <c r="N122" s="1049"/>
      <c r="O122" s="1049"/>
      <c r="P122" s="1049"/>
      <c r="Q122" s="1049"/>
      <c r="R122" s="1049"/>
      <c r="S122" s="1049"/>
      <c r="T122" s="1050"/>
      <c r="U122" s="1043"/>
      <c r="V122" s="1044"/>
      <c r="W122" s="1044"/>
      <c r="X122" s="990"/>
      <c r="Y122" s="990"/>
      <c r="Z122" s="990"/>
      <c r="AA122" s="990"/>
      <c r="AB122" s="990"/>
      <c r="AC122" s="990"/>
      <c r="AD122" s="990"/>
      <c r="AE122" s="990"/>
      <c r="AF122" s="990"/>
      <c r="AG122" s="990"/>
      <c r="AH122" s="990"/>
      <c r="AI122" s="990"/>
      <c r="AJ122" s="990"/>
      <c r="AK122" s="990"/>
      <c r="AL122" s="990"/>
      <c r="AM122" s="1020"/>
      <c r="AN122" s="1024"/>
      <c r="AO122" s="987"/>
      <c r="AP122" s="987"/>
      <c r="AQ122" s="987"/>
      <c r="AR122" s="987"/>
      <c r="AS122" s="987"/>
      <c r="AT122" s="987"/>
      <c r="AU122" s="987"/>
      <c r="AV122" s="987"/>
      <c r="AW122" s="987"/>
      <c r="AX122" s="987"/>
      <c r="AY122" s="987"/>
      <c r="AZ122" s="987"/>
      <c r="BA122" s="987"/>
      <c r="BB122" s="987"/>
      <c r="BC122" s="987"/>
      <c r="BD122" s="987"/>
      <c r="BE122" s="987"/>
      <c r="BF122" s="1025"/>
      <c r="BG122" s="1024"/>
      <c r="BH122" s="987"/>
      <c r="BI122" s="987"/>
      <c r="BJ122" s="987"/>
      <c r="BK122" s="987"/>
      <c r="BL122" s="987"/>
      <c r="BM122" s="987"/>
      <c r="BN122" s="987"/>
      <c r="BO122" s="1025"/>
      <c r="BP122" s="1024"/>
      <c r="BQ122" s="987"/>
      <c r="BR122" s="987"/>
      <c r="BS122" s="987"/>
      <c r="BT122" s="987"/>
      <c r="BU122" s="987"/>
      <c r="BV122" s="987"/>
      <c r="BW122" s="987"/>
      <c r="BX122" s="988"/>
      <c r="BY122" s="43"/>
      <c r="EI122" s="3"/>
      <c r="EJ122" s="3"/>
      <c r="EK122" s="3"/>
      <c r="EL122" s="3"/>
      <c r="EM122" s="3"/>
      <c r="EN122" s="3"/>
      <c r="EO122" s="3"/>
      <c r="EP122" s="3"/>
      <c r="EQ122" s="3"/>
      <c r="ER122" s="3"/>
      <c r="ES122" s="3"/>
      <c r="ET122" s="3"/>
      <c r="EU122" s="3"/>
      <c r="EV122" s="3"/>
      <c r="EW122" s="3"/>
      <c r="EX122" s="3"/>
      <c r="EY122" s="3"/>
    </row>
    <row r="123" spans="9:155" ht="7.5" customHeight="1" x14ac:dyDescent="0.15">
      <c r="I123" s="42"/>
      <c r="J123" s="1088"/>
      <c r="K123" s="1049"/>
      <c r="L123" s="1049"/>
      <c r="M123" s="1049"/>
      <c r="N123" s="1049"/>
      <c r="O123" s="1049"/>
      <c r="P123" s="1049"/>
      <c r="Q123" s="1049"/>
      <c r="R123" s="1049"/>
      <c r="S123" s="1049"/>
      <c r="T123" s="1050"/>
      <c r="U123" s="1041" t="s">
        <v>331</v>
      </c>
      <c r="V123" s="1042"/>
      <c r="W123" s="1042"/>
      <c r="X123" s="989" t="str">
        <f>IF($X$20=0,"",$X$20)</f>
        <v/>
      </c>
      <c r="Y123" s="989"/>
      <c r="Z123" s="989"/>
      <c r="AA123" s="989"/>
      <c r="AB123" s="989"/>
      <c r="AC123" s="989"/>
      <c r="AD123" s="989"/>
      <c r="AE123" s="989"/>
      <c r="AF123" s="989"/>
      <c r="AG123" s="989"/>
      <c r="AH123" s="989"/>
      <c r="AI123" s="989"/>
      <c r="AJ123" s="989"/>
      <c r="AK123" s="989"/>
      <c r="AL123" s="989"/>
      <c r="AM123" s="1034"/>
      <c r="AN123" s="1021" t="str">
        <f>IF($AN$20=0,"",$AN$20)</f>
        <v/>
      </c>
      <c r="AO123" s="985"/>
      <c r="AP123" s="985"/>
      <c r="AQ123" s="985"/>
      <c r="AR123" s="985"/>
      <c r="AS123" s="985"/>
      <c r="AT123" s="985"/>
      <c r="AU123" s="985"/>
      <c r="AV123" s="985"/>
      <c r="AW123" s="985"/>
      <c r="AX123" s="985"/>
      <c r="AY123" s="985"/>
      <c r="AZ123" s="985"/>
      <c r="BA123" s="985"/>
      <c r="BB123" s="985"/>
      <c r="BC123" s="985"/>
      <c r="BD123" s="985"/>
      <c r="BE123" s="985"/>
      <c r="BF123" s="1003"/>
      <c r="BG123" s="1021" t="str">
        <f>IF($BG$20=0,"",$BG$20)</f>
        <v/>
      </c>
      <c r="BH123" s="985"/>
      <c r="BI123" s="985"/>
      <c r="BJ123" s="985"/>
      <c r="BK123" s="985"/>
      <c r="BL123" s="985"/>
      <c r="BM123" s="985"/>
      <c r="BN123" s="985"/>
      <c r="BO123" s="1003"/>
      <c r="BP123" s="1021" t="str">
        <f>IF($BP$20=0,"",$BP$20)</f>
        <v/>
      </c>
      <c r="BQ123" s="985"/>
      <c r="BR123" s="985" t="s">
        <v>168</v>
      </c>
      <c r="BS123" s="985"/>
      <c r="BT123" s="985" t="s">
        <v>70</v>
      </c>
      <c r="BU123" s="985" t="str">
        <f>IF($BU$20=0,"",$BU$20)</f>
        <v/>
      </c>
      <c r="BV123" s="985"/>
      <c r="BW123" s="985" t="s">
        <v>169</v>
      </c>
      <c r="BX123" s="986"/>
      <c r="BY123" s="43"/>
      <c r="EI123" s="3"/>
      <c r="EJ123" s="3"/>
      <c r="EK123" s="3"/>
      <c r="EL123" s="3"/>
      <c r="EM123" s="3"/>
      <c r="EN123" s="3"/>
      <c r="EO123" s="3"/>
      <c r="EP123" s="3"/>
      <c r="EQ123" s="3"/>
      <c r="ER123" s="3"/>
      <c r="ES123" s="3"/>
      <c r="ET123" s="3"/>
      <c r="EU123" s="3"/>
      <c r="EV123" s="3"/>
      <c r="EW123" s="3"/>
      <c r="EX123" s="3"/>
      <c r="EY123" s="3"/>
    </row>
    <row r="124" spans="9:155" ht="7.5" customHeight="1" x14ac:dyDescent="0.15">
      <c r="I124" s="42"/>
      <c r="J124" s="1088"/>
      <c r="K124" s="1049"/>
      <c r="L124" s="1049"/>
      <c r="M124" s="1049"/>
      <c r="N124" s="1049"/>
      <c r="O124" s="1049"/>
      <c r="P124" s="1049"/>
      <c r="Q124" s="1049"/>
      <c r="R124" s="1049"/>
      <c r="S124" s="1049"/>
      <c r="T124" s="1050"/>
      <c r="U124" s="1043"/>
      <c r="V124" s="1044"/>
      <c r="W124" s="1044"/>
      <c r="X124" s="990"/>
      <c r="Y124" s="990"/>
      <c r="Z124" s="990"/>
      <c r="AA124" s="990"/>
      <c r="AB124" s="990"/>
      <c r="AC124" s="990"/>
      <c r="AD124" s="990"/>
      <c r="AE124" s="990"/>
      <c r="AF124" s="990"/>
      <c r="AG124" s="990"/>
      <c r="AH124" s="990"/>
      <c r="AI124" s="990"/>
      <c r="AJ124" s="990"/>
      <c r="AK124" s="990"/>
      <c r="AL124" s="990"/>
      <c r="AM124" s="1020"/>
      <c r="AN124" s="1024"/>
      <c r="AO124" s="987"/>
      <c r="AP124" s="987"/>
      <c r="AQ124" s="987"/>
      <c r="AR124" s="987"/>
      <c r="AS124" s="987"/>
      <c r="AT124" s="987"/>
      <c r="AU124" s="987"/>
      <c r="AV124" s="987"/>
      <c r="AW124" s="987"/>
      <c r="AX124" s="987"/>
      <c r="AY124" s="987"/>
      <c r="AZ124" s="987"/>
      <c r="BA124" s="987"/>
      <c r="BB124" s="987"/>
      <c r="BC124" s="987"/>
      <c r="BD124" s="987"/>
      <c r="BE124" s="987"/>
      <c r="BF124" s="1025"/>
      <c r="BG124" s="1024"/>
      <c r="BH124" s="987"/>
      <c r="BI124" s="987"/>
      <c r="BJ124" s="987"/>
      <c r="BK124" s="987"/>
      <c r="BL124" s="987"/>
      <c r="BM124" s="987"/>
      <c r="BN124" s="987"/>
      <c r="BO124" s="1025"/>
      <c r="BP124" s="1024"/>
      <c r="BQ124" s="987"/>
      <c r="BR124" s="987"/>
      <c r="BS124" s="987"/>
      <c r="BT124" s="987"/>
      <c r="BU124" s="987"/>
      <c r="BV124" s="987"/>
      <c r="BW124" s="987"/>
      <c r="BX124" s="988"/>
      <c r="BY124" s="43"/>
      <c r="EI124" s="3"/>
      <c r="EJ124" s="3"/>
      <c r="EK124" s="3"/>
      <c r="EL124" s="3"/>
      <c r="EM124" s="3"/>
      <c r="EN124" s="3"/>
      <c r="EO124" s="3"/>
      <c r="EP124" s="3"/>
      <c r="EQ124" s="3"/>
      <c r="ER124" s="3"/>
      <c r="ES124" s="3"/>
      <c r="ET124" s="3"/>
      <c r="EU124" s="3"/>
      <c r="EV124" s="3"/>
      <c r="EW124" s="3"/>
      <c r="EX124" s="3"/>
      <c r="EY124" s="3"/>
    </row>
    <row r="125" spans="9:155" ht="7.5" customHeight="1" x14ac:dyDescent="0.15">
      <c r="I125" s="42"/>
      <c r="J125" s="1088"/>
      <c r="K125" s="1049"/>
      <c r="L125" s="1049"/>
      <c r="M125" s="1049"/>
      <c r="N125" s="1049"/>
      <c r="O125" s="1049"/>
      <c r="P125" s="1049"/>
      <c r="Q125" s="1049"/>
      <c r="R125" s="1049"/>
      <c r="S125" s="1049"/>
      <c r="T125" s="1050"/>
      <c r="U125" s="1041" t="s">
        <v>332</v>
      </c>
      <c r="V125" s="1042"/>
      <c r="W125" s="1042"/>
      <c r="X125" s="989" t="str">
        <f>IF($X$22=0,"",$X$22)</f>
        <v/>
      </c>
      <c r="Y125" s="989"/>
      <c r="Z125" s="989"/>
      <c r="AA125" s="989"/>
      <c r="AB125" s="989"/>
      <c r="AC125" s="989"/>
      <c r="AD125" s="989"/>
      <c r="AE125" s="989"/>
      <c r="AF125" s="989"/>
      <c r="AG125" s="989"/>
      <c r="AH125" s="989"/>
      <c r="AI125" s="989"/>
      <c r="AJ125" s="989"/>
      <c r="AK125" s="989"/>
      <c r="AL125" s="989"/>
      <c r="AM125" s="1034"/>
      <c r="AN125" s="1021" t="str">
        <f>IF($AN$22=0,"",$AN$22)</f>
        <v/>
      </c>
      <c r="AO125" s="985"/>
      <c r="AP125" s="985"/>
      <c r="AQ125" s="985"/>
      <c r="AR125" s="985"/>
      <c r="AS125" s="985"/>
      <c r="AT125" s="985"/>
      <c r="AU125" s="985"/>
      <c r="AV125" s="985"/>
      <c r="AW125" s="985"/>
      <c r="AX125" s="985"/>
      <c r="AY125" s="985"/>
      <c r="AZ125" s="985"/>
      <c r="BA125" s="985"/>
      <c r="BB125" s="985"/>
      <c r="BC125" s="985"/>
      <c r="BD125" s="985"/>
      <c r="BE125" s="985"/>
      <c r="BF125" s="1003"/>
      <c r="BG125" s="1021" t="str">
        <f>IF($BG$22=0,"",$BG$22)</f>
        <v/>
      </c>
      <c r="BH125" s="985"/>
      <c r="BI125" s="985"/>
      <c r="BJ125" s="985"/>
      <c r="BK125" s="985"/>
      <c r="BL125" s="985"/>
      <c r="BM125" s="985"/>
      <c r="BN125" s="985"/>
      <c r="BO125" s="1003"/>
      <c r="BP125" s="1021" t="str">
        <f>IF($BP$22=0,"",$BP$22)</f>
        <v/>
      </c>
      <c r="BQ125" s="985"/>
      <c r="BR125" s="985" t="s">
        <v>168</v>
      </c>
      <c r="BS125" s="985"/>
      <c r="BT125" s="985" t="s">
        <v>70</v>
      </c>
      <c r="BU125" s="985" t="str">
        <f>IF($BU$22=0,"",$BU$22)</f>
        <v/>
      </c>
      <c r="BV125" s="985"/>
      <c r="BW125" s="985" t="s">
        <v>169</v>
      </c>
      <c r="BX125" s="986"/>
      <c r="BY125" s="43"/>
      <c r="EI125" s="3"/>
      <c r="EJ125" s="3"/>
      <c r="EK125" s="3"/>
      <c r="EL125" s="3"/>
      <c r="EM125" s="3"/>
      <c r="EN125" s="3"/>
      <c r="EO125" s="3"/>
      <c r="EP125" s="3"/>
      <c r="EQ125" s="3"/>
      <c r="ER125" s="3"/>
      <c r="ES125" s="3"/>
      <c r="ET125" s="3"/>
      <c r="EU125" s="3"/>
      <c r="EV125" s="3"/>
      <c r="EW125" s="3"/>
      <c r="EX125" s="3"/>
      <c r="EY125" s="3"/>
    </row>
    <row r="126" spans="9:155" ht="7.5" customHeight="1" x14ac:dyDescent="0.15">
      <c r="I126" s="42"/>
      <c r="J126" s="1088"/>
      <c r="K126" s="1049"/>
      <c r="L126" s="1049"/>
      <c r="M126" s="1049"/>
      <c r="N126" s="1049"/>
      <c r="O126" s="1049"/>
      <c r="P126" s="1049"/>
      <c r="Q126" s="1049"/>
      <c r="R126" s="1049"/>
      <c r="S126" s="1049"/>
      <c r="T126" s="1050"/>
      <c r="U126" s="1043"/>
      <c r="V126" s="1044"/>
      <c r="W126" s="1044"/>
      <c r="X126" s="990"/>
      <c r="Y126" s="990"/>
      <c r="Z126" s="990"/>
      <c r="AA126" s="990"/>
      <c r="AB126" s="990"/>
      <c r="AC126" s="990"/>
      <c r="AD126" s="990"/>
      <c r="AE126" s="990"/>
      <c r="AF126" s="990"/>
      <c r="AG126" s="990"/>
      <c r="AH126" s="990"/>
      <c r="AI126" s="990"/>
      <c r="AJ126" s="990"/>
      <c r="AK126" s="990"/>
      <c r="AL126" s="990"/>
      <c r="AM126" s="1020"/>
      <c r="AN126" s="1024"/>
      <c r="AO126" s="987"/>
      <c r="AP126" s="987"/>
      <c r="AQ126" s="987"/>
      <c r="AR126" s="987"/>
      <c r="AS126" s="987"/>
      <c r="AT126" s="987"/>
      <c r="AU126" s="987"/>
      <c r="AV126" s="987"/>
      <c r="AW126" s="987"/>
      <c r="AX126" s="987"/>
      <c r="AY126" s="987"/>
      <c r="AZ126" s="987"/>
      <c r="BA126" s="987"/>
      <c r="BB126" s="987"/>
      <c r="BC126" s="987"/>
      <c r="BD126" s="987"/>
      <c r="BE126" s="987"/>
      <c r="BF126" s="1025"/>
      <c r="BG126" s="1024"/>
      <c r="BH126" s="987"/>
      <c r="BI126" s="987"/>
      <c r="BJ126" s="987"/>
      <c r="BK126" s="987"/>
      <c r="BL126" s="987"/>
      <c r="BM126" s="987"/>
      <c r="BN126" s="987"/>
      <c r="BO126" s="1025"/>
      <c r="BP126" s="1024"/>
      <c r="BQ126" s="987"/>
      <c r="BR126" s="987"/>
      <c r="BS126" s="987"/>
      <c r="BT126" s="987"/>
      <c r="BU126" s="987"/>
      <c r="BV126" s="987"/>
      <c r="BW126" s="987"/>
      <c r="BX126" s="988"/>
      <c r="BY126" s="43"/>
      <c r="EI126" s="3"/>
      <c r="EJ126" s="3"/>
      <c r="EK126" s="3"/>
      <c r="EL126" s="3"/>
      <c r="EM126" s="3"/>
      <c r="EN126" s="3"/>
      <c r="EO126" s="3"/>
      <c r="EP126" s="3"/>
      <c r="EQ126" s="3"/>
      <c r="ER126" s="3"/>
      <c r="ES126" s="3"/>
      <c r="ET126" s="3"/>
      <c r="EU126" s="3"/>
      <c r="EV126" s="3"/>
      <c r="EW126" s="3"/>
      <c r="EX126" s="3"/>
      <c r="EY126" s="3"/>
    </row>
    <row r="127" spans="9:155" ht="7.5" customHeight="1" x14ac:dyDescent="0.15">
      <c r="I127" s="42"/>
      <c r="J127" s="1088"/>
      <c r="K127" s="1049"/>
      <c r="L127" s="1049"/>
      <c r="M127" s="1049"/>
      <c r="N127" s="1049"/>
      <c r="O127" s="1049"/>
      <c r="P127" s="1049"/>
      <c r="Q127" s="1049"/>
      <c r="R127" s="1049"/>
      <c r="S127" s="1049"/>
      <c r="T127" s="1050"/>
      <c r="U127" s="1041" t="s">
        <v>333</v>
      </c>
      <c r="V127" s="1042"/>
      <c r="W127" s="1042"/>
      <c r="X127" s="989" t="str">
        <f>IF($X$24=0,"",$X$24)</f>
        <v/>
      </c>
      <c r="Y127" s="989"/>
      <c r="Z127" s="989"/>
      <c r="AA127" s="989"/>
      <c r="AB127" s="989"/>
      <c r="AC127" s="989"/>
      <c r="AD127" s="989"/>
      <c r="AE127" s="989"/>
      <c r="AF127" s="989"/>
      <c r="AG127" s="989"/>
      <c r="AH127" s="989"/>
      <c r="AI127" s="989"/>
      <c r="AJ127" s="989"/>
      <c r="AK127" s="989"/>
      <c r="AL127" s="989"/>
      <c r="AM127" s="1034"/>
      <c r="AN127" s="1021" t="str">
        <f>IF($AN$24=0,"",$AN$24)</f>
        <v/>
      </c>
      <c r="AO127" s="985"/>
      <c r="AP127" s="985"/>
      <c r="AQ127" s="985"/>
      <c r="AR127" s="985"/>
      <c r="AS127" s="985"/>
      <c r="AT127" s="985"/>
      <c r="AU127" s="985"/>
      <c r="AV127" s="985"/>
      <c r="AW127" s="985"/>
      <c r="AX127" s="985"/>
      <c r="AY127" s="985"/>
      <c r="AZ127" s="985"/>
      <c r="BA127" s="985"/>
      <c r="BB127" s="985"/>
      <c r="BC127" s="985"/>
      <c r="BD127" s="985"/>
      <c r="BE127" s="985"/>
      <c r="BF127" s="1003"/>
      <c r="BG127" s="1021" t="str">
        <f>IF($BG$24=0,"",$BG$24)</f>
        <v/>
      </c>
      <c r="BH127" s="985"/>
      <c r="BI127" s="985"/>
      <c r="BJ127" s="985"/>
      <c r="BK127" s="985"/>
      <c r="BL127" s="985"/>
      <c r="BM127" s="985"/>
      <c r="BN127" s="985"/>
      <c r="BO127" s="1003"/>
      <c r="BP127" s="1021" t="str">
        <f>IF($BP$24=0,"",$BP$24)</f>
        <v/>
      </c>
      <c r="BQ127" s="985"/>
      <c r="BR127" s="985" t="s">
        <v>168</v>
      </c>
      <c r="BS127" s="985"/>
      <c r="BT127" s="985" t="s">
        <v>70</v>
      </c>
      <c r="BU127" s="985" t="str">
        <f>IF($BU$24=0,"",$BU$24)</f>
        <v/>
      </c>
      <c r="BV127" s="985"/>
      <c r="BW127" s="985" t="s">
        <v>169</v>
      </c>
      <c r="BX127" s="986"/>
      <c r="BY127" s="43"/>
      <c r="EI127" s="3"/>
      <c r="EJ127" s="3"/>
      <c r="EK127" s="3"/>
      <c r="EL127" s="3"/>
      <c r="EM127" s="3"/>
      <c r="EN127" s="3"/>
      <c r="EO127" s="3"/>
      <c r="EP127" s="3"/>
      <c r="EQ127" s="3"/>
      <c r="ER127" s="3"/>
      <c r="ES127" s="3"/>
      <c r="ET127" s="3"/>
      <c r="EU127" s="3"/>
      <c r="EV127" s="3"/>
      <c r="EW127" s="3"/>
      <c r="EX127" s="3"/>
      <c r="EY127" s="3"/>
    </row>
    <row r="128" spans="9:155" ht="7.5" customHeight="1" x14ac:dyDescent="0.15">
      <c r="I128" s="42"/>
      <c r="J128" s="1088"/>
      <c r="K128" s="1049"/>
      <c r="L128" s="1049"/>
      <c r="M128" s="1049"/>
      <c r="N128" s="1049"/>
      <c r="O128" s="1049"/>
      <c r="P128" s="1049"/>
      <c r="Q128" s="1049"/>
      <c r="R128" s="1049"/>
      <c r="S128" s="1049"/>
      <c r="T128" s="1050"/>
      <c r="U128" s="1043"/>
      <c r="V128" s="1044"/>
      <c r="W128" s="1044"/>
      <c r="X128" s="990"/>
      <c r="Y128" s="990"/>
      <c r="Z128" s="990"/>
      <c r="AA128" s="990"/>
      <c r="AB128" s="990"/>
      <c r="AC128" s="990"/>
      <c r="AD128" s="990"/>
      <c r="AE128" s="990"/>
      <c r="AF128" s="990"/>
      <c r="AG128" s="990"/>
      <c r="AH128" s="990"/>
      <c r="AI128" s="990"/>
      <c r="AJ128" s="990"/>
      <c r="AK128" s="990"/>
      <c r="AL128" s="990"/>
      <c r="AM128" s="1020"/>
      <c r="AN128" s="1024"/>
      <c r="AO128" s="987"/>
      <c r="AP128" s="987"/>
      <c r="AQ128" s="987"/>
      <c r="AR128" s="987"/>
      <c r="AS128" s="987"/>
      <c r="AT128" s="987"/>
      <c r="AU128" s="987"/>
      <c r="AV128" s="987"/>
      <c r="AW128" s="987"/>
      <c r="AX128" s="987"/>
      <c r="AY128" s="987"/>
      <c r="AZ128" s="987"/>
      <c r="BA128" s="987"/>
      <c r="BB128" s="987"/>
      <c r="BC128" s="987"/>
      <c r="BD128" s="987"/>
      <c r="BE128" s="987"/>
      <c r="BF128" s="1025"/>
      <c r="BG128" s="1024"/>
      <c r="BH128" s="987"/>
      <c r="BI128" s="987"/>
      <c r="BJ128" s="987"/>
      <c r="BK128" s="987"/>
      <c r="BL128" s="987"/>
      <c r="BM128" s="987"/>
      <c r="BN128" s="987"/>
      <c r="BO128" s="1025"/>
      <c r="BP128" s="1024"/>
      <c r="BQ128" s="987"/>
      <c r="BR128" s="987"/>
      <c r="BS128" s="987"/>
      <c r="BT128" s="987"/>
      <c r="BU128" s="987"/>
      <c r="BV128" s="987"/>
      <c r="BW128" s="987"/>
      <c r="BX128" s="988"/>
      <c r="BY128" s="43"/>
      <c r="EI128" s="3"/>
      <c r="EJ128" s="3"/>
      <c r="EK128" s="3"/>
      <c r="EL128" s="3"/>
      <c r="EM128" s="3"/>
      <c r="EN128" s="3"/>
      <c r="EO128" s="3"/>
      <c r="EP128" s="3"/>
      <c r="EQ128" s="3"/>
      <c r="ER128" s="3"/>
      <c r="ES128" s="3"/>
      <c r="ET128" s="3"/>
      <c r="EU128" s="3"/>
      <c r="EV128" s="3"/>
      <c r="EW128" s="3"/>
      <c r="EX128" s="3"/>
      <c r="EY128" s="3"/>
    </row>
    <row r="129" spans="9:155" ht="7.5" customHeight="1" x14ac:dyDescent="0.15">
      <c r="I129" s="42"/>
      <c r="J129" s="1088"/>
      <c r="K129" s="1049"/>
      <c r="L129" s="1049"/>
      <c r="M129" s="1049"/>
      <c r="N129" s="1049"/>
      <c r="O129" s="1049"/>
      <c r="P129" s="1049"/>
      <c r="Q129" s="1049"/>
      <c r="R129" s="1049"/>
      <c r="S129" s="1049"/>
      <c r="T129" s="1050"/>
      <c r="U129" s="1041" t="s">
        <v>334</v>
      </c>
      <c r="V129" s="1042"/>
      <c r="W129" s="1042"/>
      <c r="X129" s="989" t="str">
        <f>IF($X$26=0,"",$X$26)</f>
        <v/>
      </c>
      <c r="Y129" s="989"/>
      <c r="Z129" s="989"/>
      <c r="AA129" s="989"/>
      <c r="AB129" s="989"/>
      <c r="AC129" s="989"/>
      <c r="AD129" s="989"/>
      <c r="AE129" s="989"/>
      <c r="AF129" s="989"/>
      <c r="AG129" s="989"/>
      <c r="AH129" s="989"/>
      <c r="AI129" s="989"/>
      <c r="AJ129" s="989"/>
      <c r="AK129" s="989"/>
      <c r="AL129" s="989"/>
      <c r="AM129" s="1034"/>
      <c r="AN129" s="1021" t="str">
        <f>IF($AN$26=0,"",$AN$26)</f>
        <v/>
      </c>
      <c r="AO129" s="985"/>
      <c r="AP129" s="985"/>
      <c r="AQ129" s="985"/>
      <c r="AR129" s="985"/>
      <c r="AS129" s="985"/>
      <c r="AT129" s="985"/>
      <c r="AU129" s="985"/>
      <c r="AV129" s="985"/>
      <c r="AW129" s="985"/>
      <c r="AX129" s="985"/>
      <c r="AY129" s="985"/>
      <c r="AZ129" s="985"/>
      <c r="BA129" s="985"/>
      <c r="BB129" s="985"/>
      <c r="BC129" s="985"/>
      <c r="BD129" s="985"/>
      <c r="BE129" s="985"/>
      <c r="BF129" s="1003"/>
      <c r="BG129" s="1021" t="str">
        <f>IF($BG$26=0,"",$BG$26)</f>
        <v/>
      </c>
      <c r="BH129" s="985"/>
      <c r="BI129" s="985"/>
      <c r="BJ129" s="985"/>
      <c r="BK129" s="985"/>
      <c r="BL129" s="985"/>
      <c r="BM129" s="985"/>
      <c r="BN129" s="985"/>
      <c r="BO129" s="1003"/>
      <c r="BP129" s="1021" t="str">
        <f>IF($BP$26=0,"",$BP$26)</f>
        <v/>
      </c>
      <c r="BQ129" s="985"/>
      <c r="BR129" s="985" t="s">
        <v>168</v>
      </c>
      <c r="BS129" s="985"/>
      <c r="BT129" s="985" t="s">
        <v>70</v>
      </c>
      <c r="BU129" s="985" t="str">
        <f>IF($BU$26=0,"",$BU$26)</f>
        <v/>
      </c>
      <c r="BV129" s="985"/>
      <c r="BW129" s="985" t="s">
        <v>169</v>
      </c>
      <c r="BX129" s="986"/>
      <c r="BY129" s="43"/>
      <c r="EI129" s="3"/>
      <c r="EJ129" s="3"/>
      <c r="EK129" s="3"/>
      <c r="EL129" s="3"/>
      <c r="EM129" s="3"/>
      <c r="EN129" s="3"/>
      <c r="EO129" s="3"/>
      <c r="EP129" s="3"/>
      <c r="EQ129" s="3"/>
      <c r="ER129" s="3"/>
      <c r="ES129" s="3"/>
      <c r="ET129" s="3"/>
      <c r="EU129" s="3"/>
      <c r="EV129" s="3"/>
      <c r="EW129" s="3"/>
      <c r="EX129" s="3"/>
      <c r="EY129" s="3"/>
    </row>
    <row r="130" spans="9:155" ht="7.5" customHeight="1" x14ac:dyDescent="0.15">
      <c r="I130" s="42"/>
      <c r="J130" s="1088"/>
      <c r="K130" s="1049"/>
      <c r="L130" s="1049"/>
      <c r="M130" s="1049"/>
      <c r="N130" s="1049"/>
      <c r="O130" s="1049"/>
      <c r="P130" s="1049"/>
      <c r="Q130" s="1049"/>
      <c r="R130" s="1049"/>
      <c r="S130" s="1049"/>
      <c r="T130" s="1050"/>
      <c r="U130" s="1043"/>
      <c r="V130" s="1044"/>
      <c r="W130" s="1044"/>
      <c r="X130" s="990"/>
      <c r="Y130" s="990"/>
      <c r="Z130" s="990"/>
      <c r="AA130" s="990"/>
      <c r="AB130" s="990"/>
      <c r="AC130" s="990"/>
      <c r="AD130" s="990"/>
      <c r="AE130" s="990"/>
      <c r="AF130" s="990"/>
      <c r="AG130" s="990"/>
      <c r="AH130" s="990"/>
      <c r="AI130" s="990"/>
      <c r="AJ130" s="990"/>
      <c r="AK130" s="990"/>
      <c r="AL130" s="990"/>
      <c r="AM130" s="1020"/>
      <c r="AN130" s="1024"/>
      <c r="AO130" s="987"/>
      <c r="AP130" s="987"/>
      <c r="AQ130" s="987"/>
      <c r="AR130" s="987"/>
      <c r="AS130" s="987"/>
      <c r="AT130" s="987"/>
      <c r="AU130" s="987"/>
      <c r="AV130" s="987"/>
      <c r="AW130" s="987"/>
      <c r="AX130" s="987"/>
      <c r="AY130" s="987"/>
      <c r="AZ130" s="987"/>
      <c r="BA130" s="987"/>
      <c r="BB130" s="987"/>
      <c r="BC130" s="987"/>
      <c r="BD130" s="987"/>
      <c r="BE130" s="987"/>
      <c r="BF130" s="1025"/>
      <c r="BG130" s="1024"/>
      <c r="BH130" s="987"/>
      <c r="BI130" s="987"/>
      <c r="BJ130" s="987"/>
      <c r="BK130" s="987"/>
      <c r="BL130" s="987"/>
      <c r="BM130" s="987"/>
      <c r="BN130" s="987"/>
      <c r="BO130" s="1025"/>
      <c r="BP130" s="1024"/>
      <c r="BQ130" s="987"/>
      <c r="BR130" s="987"/>
      <c r="BS130" s="987"/>
      <c r="BT130" s="987"/>
      <c r="BU130" s="987"/>
      <c r="BV130" s="987"/>
      <c r="BW130" s="987"/>
      <c r="BX130" s="988"/>
      <c r="BY130" s="43"/>
      <c r="EI130" s="3"/>
      <c r="EJ130" s="3"/>
      <c r="EK130" s="3"/>
      <c r="EL130" s="3"/>
      <c r="EM130" s="3"/>
      <c r="EN130" s="3"/>
      <c r="EO130" s="3"/>
      <c r="EP130" s="3"/>
      <c r="EQ130" s="3"/>
      <c r="ER130" s="3"/>
      <c r="ES130" s="3"/>
      <c r="ET130" s="3"/>
      <c r="EU130" s="3"/>
      <c r="EV130" s="3"/>
      <c r="EW130" s="3"/>
      <c r="EX130" s="3"/>
      <c r="EY130" s="3"/>
    </row>
    <row r="131" spans="9:155" ht="7.5" customHeight="1" x14ac:dyDescent="0.15">
      <c r="I131" s="42"/>
      <c r="J131" s="1088"/>
      <c r="K131" s="1049"/>
      <c r="L131" s="1049"/>
      <c r="M131" s="1049"/>
      <c r="N131" s="1049"/>
      <c r="O131" s="1049"/>
      <c r="P131" s="1049"/>
      <c r="Q131" s="1049"/>
      <c r="R131" s="1049"/>
      <c r="S131" s="1049"/>
      <c r="T131" s="1050"/>
      <c r="U131" s="1041" t="s">
        <v>335</v>
      </c>
      <c r="V131" s="1042"/>
      <c r="W131" s="1042"/>
      <c r="X131" s="989" t="str">
        <f>IF($X$28=0,"",$X$28)</f>
        <v/>
      </c>
      <c r="Y131" s="989"/>
      <c r="Z131" s="989"/>
      <c r="AA131" s="989"/>
      <c r="AB131" s="989"/>
      <c r="AC131" s="989"/>
      <c r="AD131" s="989"/>
      <c r="AE131" s="989"/>
      <c r="AF131" s="989"/>
      <c r="AG131" s="989"/>
      <c r="AH131" s="989"/>
      <c r="AI131" s="989"/>
      <c r="AJ131" s="989"/>
      <c r="AK131" s="989"/>
      <c r="AL131" s="989"/>
      <c r="AM131" s="1034"/>
      <c r="AN131" s="1021" t="str">
        <f>IF($AN$28=0,"",$AN$28)</f>
        <v/>
      </c>
      <c r="AO131" s="985"/>
      <c r="AP131" s="985"/>
      <c r="AQ131" s="985"/>
      <c r="AR131" s="985"/>
      <c r="AS131" s="985"/>
      <c r="AT131" s="985"/>
      <c r="AU131" s="985"/>
      <c r="AV131" s="985"/>
      <c r="AW131" s="985"/>
      <c r="AX131" s="985"/>
      <c r="AY131" s="985"/>
      <c r="AZ131" s="985"/>
      <c r="BA131" s="985"/>
      <c r="BB131" s="985"/>
      <c r="BC131" s="985"/>
      <c r="BD131" s="985"/>
      <c r="BE131" s="985"/>
      <c r="BF131" s="1003"/>
      <c r="BG131" s="1021" t="str">
        <f>IF($BG$28=0,"",$BG$28)</f>
        <v/>
      </c>
      <c r="BH131" s="985"/>
      <c r="BI131" s="985"/>
      <c r="BJ131" s="985"/>
      <c r="BK131" s="985"/>
      <c r="BL131" s="985"/>
      <c r="BM131" s="985"/>
      <c r="BN131" s="985"/>
      <c r="BO131" s="1003"/>
      <c r="BP131" s="1021" t="str">
        <f>IF($BP$28=0,"",$BP$28)</f>
        <v/>
      </c>
      <c r="BQ131" s="985"/>
      <c r="BR131" s="985" t="s">
        <v>168</v>
      </c>
      <c r="BS131" s="985"/>
      <c r="BT131" s="985" t="s">
        <v>70</v>
      </c>
      <c r="BU131" s="985" t="str">
        <f>IF($BU$28=0,"",$BU$28)</f>
        <v/>
      </c>
      <c r="BV131" s="985"/>
      <c r="BW131" s="985" t="s">
        <v>169</v>
      </c>
      <c r="BX131" s="986"/>
      <c r="BY131" s="43"/>
      <c r="EI131" s="3"/>
      <c r="EJ131" s="3"/>
      <c r="EK131" s="3"/>
      <c r="EL131" s="3"/>
      <c r="EM131" s="3"/>
      <c r="EN131" s="3"/>
      <c r="EO131" s="3"/>
      <c r="EP131" s="3"/>
      <c r="EQ131" s="3"/>
      <c r="ER131" s="3"/>
      <c r="ES131" s="3"/>
      <c r="ET131" s="3"/>
      <c r="EU131" s="3"/>
      <c r="EV131" s="3"/>
      <c r="EW131" s="3"/>
      <c r="EX131" s="3"/>
      <c r="EY131" s="3"/>
    </row>
    <row r="132" spans="9:155" ht="7.5" customHeight="1" x14ac:dyDescent="0.15">
      <c r="I132" s="42"/>
      <c r="J132" s="1088"/>
      <c r="K132" s="1049"/>
      <c r="L132" s="1049"/>
      <c r="M132" s="1049"/>
      <c r="N132" s="1049"/>
      <c r="O132" s="1049"/>
      <c r="P132" s="1049"/>
      <c r="Q132" s="1049"/>
      <c r="R132" s="1049"/>
      <c r="S132" s="1049"/>
      <c r="T132" s="1050"/>
      <c r="U132" s="1043"/>
      <c r="V132" s="1044"/>
      <c r="W132" s="1044"/>
      <c r="X132" s="990"/>
      <c r="Y132" s="990"/>
      <c r="Z132" s="990"/>
      <c r="AA132" s="990"/>
      <c r="AB132" s="990"/>
      <c r="AC132" s="990"/>
      <c r="AD132" s="990"/>
      <c r="AE132" s="990"/>
      <c r="AF132" s="990"/>
      <c r="AG132" s="990"/>
      <c r="AH132" s="990"/>
      <c r="AI132" s="990"/>
      <c r="AJ132" s="990"/>
      <c r="AK132" s="990"/>
      <c r="AL132" s="990"/>
      <c r="AM132" s="1020"/>
      <c r="AN132" s="1024"/>
      <c r="AO132" s="987"/>
      <c r="AP132" s="987"/>
      <c r="AQ132" s="987"/>
      <c r="AR132" s="987"/>
      <c r="AS132" s="987"/>
      <c r="AT132" s="987"/>
      <c r="AU132" s="987"/>
      <c r="AV132" s="987"/>
      <c r="AW132" s="987"/>
      <c r="AX132" s="987"/>
      <c r="AY132" s="987"/>
      <c r="AZ132" s="987"/>
      <c r="BA132" s="987"/>
      <c r="BB132" s="987"/>
      <c r="BC132" s="987"/>
      <c r="BD132" s="987"/>
      <c r="BE132" s="987"/>
      <c r="BF132" s="1025"/>
      <c r="BG132" s="1024"/>
      <c r="BH132" s="987"/>
      <c r="BI132" s="987"/>
      <c r="BJ132" s="987"/>
      <c r="BK132" s="987"/>
      <c r="BL132" s="987"/>
      <c r="BM132" s="987"/>
      <c r="BN132" s="987"/>
      <c r="BO132" s="1025"/>
      <c r="BP132" s="1024"/>
      <c r="BQ132" s="987"/>
      <c r="BR132" s="987"/>
      <c r="BS132" s="987"/>
      <c r="BT132" s="987"/>
      <c r="BU132" s="987"/>
      <c r="BV132" s="987"/>
      <c r="BW132" s="987"/>
      <c r="BX132" s="988"/>
      <c r="BY132" s="43"/>
      <c r="EI132" s="3"/>
      <c r="EJ132" s="3"/>
      <c r="EK132" s="3"/>
      <c r="EL132" s="3"/>
      <c r="EM132" s="3"/>
      <c r="EN132" s="3"/>
      <c r="EO132" s="3"/>
      <c r="EP132" s="3"/>
      <c r="EQ132" s="3"/>
      <c r="ER132" s="3"/>
      <c r="ES132" s="3"/>
      <c r="ET132" s="3"/>
      <c r="EU132" s="3"/>
      <c r="EV132" s="3"/>
      <c r="EW132" s="3"/>
      <c r="EX132" s="3"/>
      <c r="EY132" s="3"/>
    </row>
    <row r="133" spans="9:155" ht="7.5" customHeight="1" x14ac:dyDescent="0.15">
      <c r="I133" s="42"/>
      <c r="J133" s="1088"/>
      <c r="K133" s="1049"/>
      <c r="L133" s="1049"/>
      <c r="M133" s="1049"/>
      <c r="N133" s="1049"/>
      <c r="O133" s="1049"/>
      <c r="P133" s="1049"/>
      <c r="Q133" s="1049"/>
      <c r="R133" s="1049"/>
      <c r="S133" s="1049"/>
      <c r="T133" s="1050"/>
      <c r="U133" s="1041" t="s">
        <v>336</v>
      </c>
      <c r="V133" s="1042"/>
      <c r="W133" s="1042"/>
      <c r="X133" s="989" t="str">
        <f>IF($X$30=0,"",$X$30)</f>
        <v/>
      </c>
      <c r="Y133" s="989"/>
      <c r="Z133" s="989"/>
      <c r="AA133" s="989"/>
      <c r="AB133" s="989"/>
      <c r="AC133" s="989"/>
      <c r="AD133" s="989"/>
      <c r="AE133" s="989"/>
      <c r="AF133" s="989"/>
      <c r="AG133" s="989"/>
      <c r="AH133" s="989"/>
      <c r="AI133" s="989"/>
      <c r="AJ133" s="989"/>
      <c r="AK133" s="989"/>
      <c r="AL133" s="989"/>
      <c r="AM133" s="1034"/>
      <c r="AN133" s="1021" t="str">
        <f>IF($AN$30=0,"",$AN$30)</f>
        <v/>
      </c>
      <c r="AO133" s="985"/>
      <c r="AP133" s="985"/>
      <c r="AQ133" s="985"/>
      <c r="AR133" s="985"/>
      <c r="AS133" s="985"/>
      <c r="AT133" s="985"/>
      <c r="AU133" s="985"/>
      <c r="AV133" s="985"/>
      <c r="AW133" s="985"/>
      <c r="AX133" s="985"/>
      <c r="AY133" s="985"/>
      <c r="AZ133" s="985"/>
      <c r="BA133" s="985"/>
      <c r="BB133" s="985"/>
      <c r="BC133" s="985"/>
      <c r="BD133" s="985"/>
      <c r="BE133" s="985"/>
      <c r="BF133" s="1003"/>
      <c r="BG133" s="1021" t="str">
        <f>IF($BG$30=0,"",$BG$30)</f>
        <v/>
      </c>
      <c r="BH133" s="985"/>
      <c r="BI133" s="985"/>
      <c r="BJ133" s="985"/>
      <c r="BK133" s="985"/>
      <c r="BL133" s="985"/>
      <c r="BM133" s="985"/>
      <c r="BN133" s="985"/>
      <c r="BO133" s="1003"/>
      <c r="BP133" s="1021" t="str">
        <f>IF($BP$30=0,"",$BP$30)</f>
        <v/>
      </c>
      <c r="BQ133" s="985"/>
      <c r="BR133" s="985" t="s">
        <v>168</v>
      </c>
      <c r="BS133" s="985"/>
      <c r="BT133" s="985" t="s">
        <v>70</v>
      </c>
      <c r="BU133" s="985" t="str">
        <f>IF($BU$30=0,"",$BU$30)</f>
        <v/>
      </c>
      <c r="BV133" s="985"/>
      <c r="BW133" s="985" t="s">
        <v>169</v>
      </c>
      <c r="BX133" s="986"/>
      <c r="BY133" s="43"/>
      <c r="EI133" s="3"/>
      <c r="EJ133" s="3"/>
      <c r="EK133" s="3"/>
      <c r="EL133" s="3"/>
      <c r="EM133" s="3"/>
      <c r="EN133" s="3"/>
      <c r="EO133" s="3"/>
      <c r="EP133" s="3"/>
      <c r="EQ133" s="3"/>
      <c r="ER133" s="3"/>
      <c r="ES133" s="3"/>
      <c r="ET133" s="3"/>
      <c r="EU133" s="3"/>
      <c r="EV133" s="3"/>
      <c r="EW133" s="3"/>
      <c r="EX133" s="3"/>
      <c r="EY133" s="3"/>
    </row>
    <row r="134" spans="9:155" ht="7.5" customHeight="1" x14ac:dyDescent="0.15">
      <c r="I134" s="42"/>
      <c r="J134" s="1088"/>
      <c r="K134" s="1049"/>
      <c r="L134" s="1049"/>
      <c r="M134" s="1049"/>
      <c r="N134" s="1049"/>
      <c r="O134" s="1049"/>
      <c r="P134" s="1049"/>
      <c r="Q134" s="1049"/>
      <c r="R134" s="1049"/>
      <c r="S134" s="1049"/>
      <c r="T134" s="1050"/>
      <c r="U134" s="1043"/>
      <c r="V134" s="1044"/>
      <c r="W134" s="1044"/>
      <c r="X134" s="990"/>
      <c r="Y134" s="990"/>
      <c r="Z134" s="990"/>
      <c r="AA134" s="990"/>
      <c r="AB134" s="990"/>
      <c r="AC134" s="990"/>
      <c r="AD134" s="990"/>
      <c r="AE134" s="990"/>
      <c r="AF134" s="990"/>
      <c r="AG134" s="990"/>
      <c r="AH134" s="990"/>
      <c r="AI134" s="990"/>
      <c r="AJ134" s="990"/>
      <c r="AK134" s="990"/>
      <c r="AL134" s="990"/>
      <c r="AM134" s="1020"/>
      <c r="AN134" s="1024"/>
      <c r="AO134" s="987"/>
      <c r="AP134" s="987"/>
      <c r="AQ134" s="987"/>
      <c r="AR134" s="987"/>
      <c r="AS134" s="987"/>
      <c r="AT134" s="987"/>
      <c r="AU134" s="987"/>
      <c r="AV134" s="987"/>
      <c r="AW134" s="987"/>
      <c r="AX134" s="987"/>
      <c r="AY134" s="987"/>
      <c r="AZ134" s="987"/>
      <c r="BA134" s="987"/>
      <c r="BB134" s="987"/>
      <c r="BC134" s="987"/>
      <c r="BD134" s="987"/>
      <c r="BE134" s="987"/>
      <c r="BF134" s="1025"/>
      <c r="BG134" s="1024"/>
      <c r="BH134" s="987"/>
      <c r="BI134" s="987"/>
      <c r="BJ134" s="987"/>
      <c r="BK134" s="987"/>
      <c r="BL134" s="987"/>
      <c r="BM134" s="987"/>
      <c r="BN134" s="987"/>
      <c r="BO134" s="1025"/>
      <c r="BP134" s="1024"/>
      <c r="BQ134" s="987"/>
      <c r="BR134" s="987"/>
      <c r="BS134" s="987"/>
      <c r="BT134" s="987"/>
      <c r="BU134" s="987"/>
      <c r="BV134" s="987"/>
      <c r="BW134" s="987"/>
      <c r="BX134" s="988"/>
      <c r="BY134" s="43"/>
      <c r="EI134" s="3"/>
      <c r="EJ134" s="3"/>
      <c r="EK134" s="3"/>
      <c r="EL134" s="3"/>
      <c r="EM134" s="3"/>
      <c r="EN134" s="3"/>
      <c r="EO134" s="3"/>
      <c r="EP134" s="3"/>
      <c r="EQ134" s="3"/>
      <c r="ER134" s="3"/>
      <c r="ES134" s="3"/>
      <c r="ET134" s="3"/>
      <c r="EU134" s="3"/>
      <c r="EV134" s="3"/>
      <c r="EW134" s="3"/>
      <c r="EX134" s="3"/>
      <c r="EY134" s="3"/>
    </row>
    <row r="135" spans="9:155" ht="7.5" customHeight="1" x14ac:dyDescent="0.15">
      <c r="I135" s="42"/>
      <c r="J135" s="1088"/>
      <c r="K135" s="1049"/>
      <c r="L135" s="1049"/>
      <c r="M135" s="1049"/>
      <c r="N135" s="1049"/>
      <c r="O135" s="1049"/>
      <c r="P135" s="1049"/>
      <c r="Q135" s="1049"/>
      <c r="R135" s="1049"/>
      <c r="S135" s="1049"/>
      <c r="T135" s="1050"/>
      <c r="U135" s="1041" t="s">
        <v>337</v>
      </c>
      <c r="V135" s="1042"/>
      <c r="W135" s="1042"/>
      <c r="X135" s="989" t="str">
        <f>IF($X$32=0,"",$X$32)</f>
        <v/>
      </c>
      <c r="Y135" s="989"/>
      <c r="Z135" s="989"/>
      <c r="AA135" s="989"/>
      <c r="AB135" s="989"/>
      <c r="AC135" s="989"/>
      <c r="AD135" s="989"/>
      <c r="AE135" s="989"/>
      <c r="AF135" s="989"/>
      <c r="AG135" s="989"/>
      <c r="AH135" s="989"/>
      <c r="AI135" s="989"/>
      <c r="AJ135" s="989"/>
      <c r="AK135" s="989"/>
      <c r="AL135" s="989"/>
      <c r="AM135" s="1034"/>
      <c r="AN135" s="1021" t="str">
        <f>IF($AN$32=0,"",$AN$32)</f>
        <v/>
      </c>
      <c r="AO135" s="985"/>
      <c r="AP135" s="985"/>
      <c r="AQ135" s="985"/>
      <c r="AR135" s="985"/>
      <c r="AS135" s="985"/>
      <c r="AT135" s="985"/>
      <c r="AU135" s="985"/>
      <c r="AV135" s="985"/>
      <c r="AW135" s="985"/>
      <c r="AX135" s="985"/>
      <c r="AY135" s="985"/>
      <c r="AZ135" s="985"/>
      <c r="BA135" s="985"/>
      <c r="BB135" s="985"/>
      <c r="BC135" s="985"/>
      <c r="BD135" s="985"/>
      <c r="BE135" s="985"/>
      <c r="BF135" s="1003"/>
      <c r="BG135" s="1021" t="str">
        <f>IF($BG$32=0,"",$BG$32)</f>
        <v/>
      </c>
      <c r="BH135" s="985"/>
      <c r="BI135" s="985"/>
      <c r="BJ135" s="985"/>
      <c r="BK135" s="985"/>
      <c r="BL135" s="985"/>
      <c r="BM135" s="985"/>
      <c r="BN135" s="985"/>
      <c r="BO135" s="1003"/>
      <c r="BP135" s="1021" t="str">
        <f>IF($BP$32=0,"",$BP$32)</f>
        <v/>
      </c>
      <c r="BQ135" s="985"/>
      <c r="BR135" s="985" t="s">
        <v>168</v>
      </c>
      <c r="BS135" s="985"/>
      <c r="BT135" s="985" t="s">
        <v>70</v>
      </c>
      <c r="BU135" s="985" t="str">
        <f>IF($BU$32=0,"",$BU$32)</f>
        <v/>
      </c>
      <c r="BV135" s="985"/>
      <c r="BW135" s="985" t="s">
        <v>169</v>
      </c>
      <c r="BX135" s="986"/>
      <c r="BY135" s="43"/>
      <c r="EI135" s="3"/>
      <c r="EJ135" s="3"/>
      <c r="EK135" s="3"/>
      <c r="EL135" s="3"/>
      <c r="EM135" s="3"/>
      <c r="EN135" s="3"/>
      <c r="EO135" s="3"/>
      <c r="EP135" s="3"/>
      <c r="EQ135" s="3"/>
      <c r="ER135" s="3"/>
      <c r="ES135" s="3"/>
      <c r="ET135" s="3"/>
      <c r="EU135" s="3"/>
      <c r="EV135" s="3"/>
      <c r="EW135" s="3"/>
      <c r="EX135" s="3"/>
      <c r="EY135" s="3"/>
    </row>
    <row r="136" spans="9:155" ht="7.5" customHeight="1" x14ac:dyDescent="0.15">
      <c r="I136" s="42"/>
      <c r="J136" s="1088"/>
      <c r="K136" s="1049"/>
      <c r="L136" s="1049"/>
      <c r="M136" s="1049"/>
      <c r="N136" s="1049"/>
      <c r="O136" s="1049"/>
      <c r="P136" s="1049"/>
      <c r="Q136" s="1049"/>
      <c r="R136" s="1049"/>
      <c r="S136" s="1049"/>
      <c r="T136" s="1050"/>
      <c r="U136" s="1043"/>
      <c r="V136" s="1044"/>
      <c r="W136" s="1044"/>
      <c r="X136" s="990"/>
      <c r="Y136" s="990"/>
      <c r="Z136" s="990"/>
      <c r="AA136" s="990"/>
      <c r="AB136" s="990"/>
      <c r="AC136" s="990"/>
      <c r="AD136" s="990"/>
      <c r="AE136" s="990"/>
      <c r="AF136" s="990"/>
      <c r="AG136" s="990"/>
      <c r="AH136" s="990"/>
      <c r="AI136" s="990"/>
      <c r="AJ136" s="990"/>
      <c r="AK136" s="990"/>
      <c r="AL136" s="990"/>
      <c r="AM136" s="1020"/>
      <c r="AN136" s="1024"/>
      <c r="AO136" s="987"/>
      <c r="AP136" s="987"/>
      <c r="AQ136" s="987"/>
      <c r="AR136" s="987"/>
      <c r="AS136" s="987"/>
      <c r="AT136" s="987"/>
      <c r="AU136" s="987"/>
      <c r="AV136" s="987"/>
      <c r="AW136" s="987"/>
      <c r="AX136" s="987"/>
      <c r="AY136" s="987"/>
      <c r="AZ136" s="987"/>
      <c r="BA136" s="987"/>
      <c r="BB136" s="987"/>
      <c r="BC136" s="987"/>
      <c r="BD136" s="987"/>
      <c r="BE136" s="987"/>
      <c r="BF136" s="1025"/>
      <c r="BG136" s="1024"/>
      <c r="BH136" s="987"/>
      <c r="BI136" s="987"/>
      <c r="BJ136" s="987"/>
      <c r="BK136" s="987"/>
      <c r="BL136" s="987"/>
      <c r="BM136" s="987"/>
      <c r="BN136" s="987"/>
      <c r="BO136" s="1025"/>
      <c r="BP136" s="1024"/>
      <c r="BQ136" s="987"/>
      <c r="BR136" s="987"/>
      <c r="BS136" s="987"/>
      <c r="BT136" s="987"/>
      <c r="BU136" s="987"/>
      <c r="BV136" s="987"/>
      <c r="BW136" s="987"/>
      <c r="BX136" s="988"/>
      <c r="BY136" s="43"/>
      <c r="EI136" s="3"/>
      <c r="EJ136" s="3"/>
      <c r="EK136" s="3"/>
      <c r="EL136" s="3"/>
      <c r="EM136" s="3"/>
      <c r="EN136" s="3"/>
      <c r="EO136" s="3"/>
      <c r="EP136" s="3"/>
      <c r="EQ136" s="3"/>
      <c r="ER136" s="3"/>
      <c r="ES136" s="3"/>
      <c r="ET136" s="3"/>
      <c r="EU136" s="3"/>
      <c r="EV136" s="3"/>
      <c r="EW136" s="3"/>
      <c r="EX136" s="3"/>
      <c r="EY136" s="3"/>
    </row>
    <row r="137" spans="9:155" ht="7.5" customHeight="1" x14ac:dyDescent="0.15">
      <c r="I137" s="42"/>
      <c r="J137" s="1088"/>
      <c r="K137" s="1049"/>
      <c r="L137" s="1049"/>
      <c r="M137" s="1049"/>
      <c r="N137" s="1049"/>
      <c r="O137" s="1049"/>
      <c r="P137" s="1049"/>
      <c r="Q137" s="1049"/>
      <c r="R137" s="1049"/>
      <c r="S137" s="1049"/>
      <c r="T137" s="1050"/>
      <c r="U137" s="1041" t="s">
        <v>338</v>
      </c>
      <c r="V137" s="1042"/>
      <c r="W137" s="1042"/>
      <c r="X137" s="989" t="str">
        <f>IF($X$34=0,"",$X$34)</f>
        <v/>
      </c>
      <c r="Y137" s="989"/>
      <c r="Z137" s="989"/>
      <c r="AA137" s="989"/>
      <c r="AB137" s="989"/>
      <c r="AC137" s="989"/>
      <c r="AD137" s="989"/>
      <c r="AE137" s="989"/>
      <c r="AF137" s="989"/>
      <c r="AG137" s="989"/>
      <c r="AH137" s="989"/>
      <c r="AI137" s="989"/>
      <c r="AJ137" s="989"/>
      <c r="AK137" s="989"/>
      <c r="AL137" s="989"/>
      <c r="AM137" s="1034"/>
      <c r="AN137" s="1021" t="str">
        <f>IF($AN$34=0,"",$AN$34)</f>
        <v/>
      </c>
      <c r="AO137" s="985"/>
      <c r="AP137" s="985"/>
      <c r="AQ137" s="985"/>
      <c r="AR137" s="985"/>
      <c r="AS137" s="985"/>
      <c r="AT137" s="985"/>
      <c r="AU137" s="985"/>
      <c r="AV137" s="985"/>
      <c r="AW137" s="985"/>
      <c r="AX137" s="985"/>
      <c r="AY137" s="985"/>
      <c r="AZ137" s="985"/>
      <c r="BA137" s="985"/>
      <c r="BB137" s="985"/>
      <c r="BC137" s="985"/>
      <c r="BD137" s="985"/>
      <c r="BE137" s="985"/>
      <c r="BF137" s="1003"/>
      <c r="BG137" s="1021" t="str">
        <f>IF($BG$34=0,"",$BG$34)</f>
        <v/>
      </c>
      <c r="BH137" s="985"/>
      <c r="BI137" s="985"/>
      <c r="BJ137" s="985"/>
      <c r="BK137" s="985"/>
      <c r="BL137" s="985"/>
      <c r="BM137" s="985"/>
      <c r="BN137" s="985"/>
      <c r="BO137" s="1003"/>
      <c r="BP137" s="1021" t="str">
        <f>IF($BP$34=0,"",$BP$34)</f>
        <v/>
      </c>
      <c r="BQ137" s="985"/>
      <c r="BR137" s="985" t="s">
        <v>168</v>
      </c>
      <c r="BS137" s="985"/>
      <c r="BT137" s="985" t="s">
        <v>70</v>
      </c>
      <c r="BU137" s="985" t="str">
        <f>IF($BU$34=0,"",$BU$34)</f>
        <v/>
      </c>
      <c r="BV137" s="985"/>
      <c r="BW137" s="985" t="s">
        <v>169</v>
      </c>
      <c r="BX137" s="986"/>
      <c r="BY137" s="43"/>
      <c r="EI137" s="3"/>
      <c r="EJ137" s="3"/>
      <c r="EK137" s="3"/>
      <c r="EL137" s="3"/>
      <c r="EM137" s="3"/>
      <c r="EN137" s="3"/>
      <c r="EO137" s="3"/>
      <c r="EP137" s="3"/>
      <c r="EQ137" s="3"/>
      <c r="ER137" s="3"/>
      <c r="ES137" s="3"/>
      <c r="ET137" s="3"/>
      <c r="EU137" s="3"/>
      <c r="EV137" s="3"/>
      <c r="EW137" s="3"/>
      <c r="EX137" s="3"/>
      <c r="EY137" s="3"/>
    </row>
    <row r="138" spans="9:155" ht="7.5" customHeight="1" x14ac:dyDescent="0.15">
      <c r="I138" s="42"/>
      <c r="J138" s="1205"/>
      <c r="K138" s="1206"/>
      <c r="L138" s="1206"/>
      <c r="M138" s="1206"/>
      <c r="N138" s="1206"/>
      <c r="O138" s="1206"/>
      <c r="P138" s="1206"/>
      <c r="Q138" s="1206"/>
      <c r="R138" s="1206"/>
      <c r="S138" s="1206"/>
      <c r="T138" s="1207"/>
      <c r="U138" s="1192"/>
      <c r="V138" s="1193"/>
      <c r="W138" s="1193"/>
      <c r="X138" s="1195"/>
      <c r="Y138" s="1195"/>
      <c r="Z138" s="1195"/>
      <c r="AA138" s="1195"/>
      <c r="AB138" s="1195"/>
      <c r="AC138" s="1195"/>
      <c r="AD138" s="1195"/>
      <c r="AE138" s="1195"/>
      <c r="AF138" s="1195"/>
      <c r="AG138" s="1195"/>
      <c r="AH138" s="1195"/>
      <c r="AI138" s="1195"/>
      <c r="AJ138" s="1195"/>
      <c r="AK138" s="1195"/>
      <c r="AL138" s="1195"/>
      <c r="AM138" s="1196"/>
      <c r="AN138" s="1197"/>
      <c r="AO138" s="1005"/>
      <c r="AP138" s="1005"/>
      <c r="AQ138" s="1005"/>
      <c r="AR138" s="1005"/>
      <c r="AS138" s="1005"/>
      <c r="AT138" s="1005"/>
      <c r="AU138" s="1005"/>
      <c r="AV138" s="1005"/>
      <c r="AW138" s="1005"/>
      <c r="AX138" s="1005"/>
      <c r="AY138" s="1005"/>
      <c r="AZ138" s="1005"/>
      <c r="BA138" s="1005"/>
      <c r="BB138" s="1005"/>
      <c r="BC138" s="1005"/>
      <c r="BD138" s="1005"/>
      <c r="BE138" s="1005"/>
      <c r="BF138" s="1006"/>
      <c r="BG138" s="1197"/>
      <c r="BH138" s="1005"/>
      <c r="BI138" s="1005"/>
      <c r="BJ138" s="1005"/>
      <c r="BK138" s="1005"/>
      <c r="BL138" s="1005"/>
      <c r="BM138" s="1005"/>
      <c r="BN138" s="1005"/>
      <c r="BO138" s="1006"/>
      <c r="BP138" s="1197"/>
      <c r="BQ138" s="1005"/>
      <c r="BR138" s="1005"/>
      <c r="BS138" s="1005"/>
      <c r="BT138" s="1005"/>
      <c r="BU138" s="1005"/>
      <c r="BV138" s="1005"/>
      <c r="BW138" s="1005"/>
      <c r="BX138" s="1194"/>
      <c r="BY138" s="43"/>
      <c r="EI138" s="3"/>
      <c r="EJ138" s="3"/>
      <c r="EK138" s="3"/>
      <c r="EL138" s="3"/>
      <c r="EM138" s="3"/>
      <c r="EN138" s="3"/>
      <c r="EO138" s="3"/>
      <c r="EP138" s="3"/>
      <c r="EQ138" s="3"/>
      <c r="ER138" s="3"/>
      <c r="ES138" s="3"/>
      <c r="ET138" s="3"/>
      <c r="EU138" s="3"/>
      <c r="EV138" s="3"/>
      <c r="EW138" s="3"/>
      <c r="EX138" s="3"/>
      <c r="EY138" s="3"/>
    </row>
    <row r="139" spans="9:155" ht="7.5" customHeight="1" x14ac:dyDescent="0.15">
      <c r="I139" s="42"/>
      <c r="J139" s="22"/>
      <c r="K139" s="22"/>
      <c r="L139" s="22"/>
      <c r="M139" s="22"/>
      <c r="N139" s="22"/>
      <c r="O139" s="22"/>
      <c r="P139" s="22"/>
      <c r="Q139" s="22"/>
      <c r="R139" s="22"/>
      <c r="S139" s="22"/>
      <c r="T139" s="22"/>
      <c r="U139" s="22"/>
      <c r="V139" s="22"/>
      <c r="W139" s="22"/>
      <c r="X139" s="22"/>
      <c r="Y139" s="22"/>
      <c r="Z139" s="19"/>
      <c r="AA139" s="19"/>
      <c r="AB139" s="19"/>
      <c r="AC139" s="19"/>
      <c r="AD139" s="19"/>
      <c r="AE139" s="19"/>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43"/>
      <c r="EI139" s="3"/>
      <c r="EJ139" s="3"/>
      <c r="EK139" s="3"/>
      <c r="EL139" s="3"/>
      <c r="EM139" s="3"/>
      <c r="EN139" s="3"/>
      <c r="EO139" s="3"/>
      <c r="EP139" s="3"/>
      <c r="EQ139" s="3"/>
      <c r="ER139" s="3"/>
      <c r="ES139" s="3"/>
      <c r="ET139" s="3"/>
      <c r="EU139" s="3"/>
      <c r="EV139" s="3"/>
      <c r="EW139" s="3"/>
      <c r="EX139" s="3"/>
      <c r="EY139" s="3"/>
    </row>
    <row r="140" spans="9:155" ht="7.5" customHeight="1" x14ac:dyDescent="0.15">
      <c r="I140" s="42"/>
      <c r="J140" s="22"/>
      <c r="K140" s="22"/>
      <c r="L140" s="22"/>
      <c r="M140" s="22"/>
      <c r="N140" s="22"/>
      <c r="O140" s="22"/>
      <c r="P140" s="22"/>
      <c r="Q140" s="22"/>
      <c r="R140" s="22"/>
      <c r="S140" s="22"/>
      <c r="T140" s="22"/>
      <c r="U140" s="22"/>
      <c r="V140" s="22"/>
      <c r="W140" s="22"/>
      <c r="X140" s="22"/>
      <c r="Y140" s="22"/>
      <c r="Z140" s="19"/>
      <c r="AA140" s="19"/>
      <c r="AB140" s="19"/>
      <c r="AC140" s="19"/>
      <c r="AD140" s="19"/>
      <c r="AE140" s="19"/>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43"/>
      <c r="EI140" s="3"/>
      <c r="EJ140" s="3"/>
      <c r="EK140" s="3"/>
      <c r="EL140" s="3"/>
      <c r="EM140" s="3"/>
      <c r="EN140" s="3"/>
      <c r="EO140" s="3"/>
      <c r="EP140" s="3"/>
      <c r="EQ140" s="3"/>
      <c r="ER140" s="3"/>
      <c r="ES140" s="3"/>
      <c r="ET140" s="3"/>
      <c r="EU140" s="3"/>
      <c r="EV140" s="3"/>
      <c r="EW140" s="3"/>
      <c r="EX140" s="3"/>
      <c r="EY140" s="3"/>
    </row>
    <row r="141" spans="9:155" ht="7.5" customHeight="1" x14ac:dyDescent="0.15">
      <c r="I141" s="42"/>
      <c r="J141" s="19"/>
      <c r="K141" s="19"/>
      <c r="L141" s="19"/>
      <c r="M141" s="19"/>
      <c r="N141" s="19"/>
      <c r="O141" s="19"/>
      <c r="P141" s="19"/>
      <c r="Q141" s="19"/>
      <c r="R141" s="19"/>
      <c r="S141" s="19"/>
      <c r="T141" s="19"/>
      <c r="U141" s="19"/>
      <c r="V141" s="19"/>
      <c r="W141" s="19"/>
      <c r="X141" s="19"/>
      <c r="Y141" s="19"/>
      <c r="Z141" s="20"/>
      <c r="AA141" s="20"/>
      <c r="AB141" s="20"/>
      <c r="AC141" s="20"/>
      <c r="AD141" s="20"/>
      <c r="AE141" s="20"/>
      <c r="AF141" s="20"/>
      <c r="AG141" s="20"/>
      <c r="AH141" s="20"/>
      <c r="AI141" s="20"/>
      <c r="AJ141" s="20"/>
      <c r="AK141" s="20"/>
      <c r="AL141" s="20"/>
      <c r="AM141" s="20"/>
      <c r="AN141" s="20"/>
      <c r="AO141" s="20"/>
      <c r="AP141" s="20"/>
      <c r="AQ141" s="20"/>
      <c r="AR141" s="19"/>
      <c r="AS141" s="19"/>
      <c r="AT141" s="19"/>
      <c r="AU141" s="19"/>
      <c r="AV141" s="19"/>
      <c r="AW141" s="19"/>
      <c r="AX141" s="19"/>
      <c r="AY141" s="19"/>
      <c r="AZ141" s="19"/>
      <c r="BA141" s="19"/>
      <c r="BB141" s="19"/>
      <c r="BC141" s="19"/>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43"/>
      <c r="EI141" s="3"/>
      <c r="EJ141" s="3"/>
      <c r="EK141" s="3"/>
      <c r="EL141" s="3"/>
      <c r="EM141" s="3"/>
      <c r="EN141" s="3"/>
      <c r="EO141" s="3"/>
      <c r="EP141" s="3"/>
      <c r="EQ141" s="3"/>
      <c r="ER141" s="3"/>
      <c r="ES141" s="3"/>
      <c r="ET141" s="3"/>
      <c r="EU141" s="3"/>
      <c r="EV141" s="3"/>
      <c r="EW141" s="3"/>
      <c r="EX141" s="3"/>
      <c r="EY141" s="3"/>
    </row>
    <row r="142" spans="9:155" ht="7.5" customHeight="1" x14ac:dyDescent="0.15">
      <c r="I142" s="42"/>
      <c r="J142" s="19"/>
      <c r="K142" s="19"/>
      <c r="L142" s="19"/>
      <c r="M142" s="19"/>
      <c r="N142" s="19"/>
      <c r="O142" s="19"/>
      <c r="P142" s="19"/>
      <c r="Q142" s="19"/>
      <c r="R142" s="19"/>
      <c r="S142" s="19"/>
      <c r="T142" s="19"/>
      <c r="U142" s="19"/>
      <c r="V142" s="19"/>
      <c r="W142" s="19"/>
      <c r="X142" s="19"/>
      <c r="Y142" s="19"/>
      <c r="Z142" s="20"/>
      <c r="AA142" s="20"/>
      <c r="AB142" s="20"/>
      <c r="AC142" s="20"/>
      <c r="AD142" s="20"/>
      <c r="AE142" s="20"/>
      <c r="AF142" s="20"/>
      <c r="AG142" s="20"/>
      <c r="AH142" s="20"/>
      <c r="AI142" s="20"/>
      <c r="AJ142" s="20"/>
      <c r="AK142" s="20"/>
      <c r="AL142" s="20"/>
      <c r="AM142" s="20"/>
      <c r="AN142" s="20"/>
      <c r="AO142" s="20"/>
      <c r="AP142" s="20"/>
      <c r="AQ142" s="20"/>
      <c r="AR142" s="19"/>
      <c r="AS142" s="19"/>
      <c r="AT142" s="19"/>
      <c r="AU142" s="19"/>
      <c r="AV142" s="19"/>
      <c r="AW142" s="19"/>
      <c r="AX142" s="19"/>
      <c r="AY142" s="19"/>
      <c r="AZ142" s="19"/>
      <c r="BA142" s="19"/>
      <c r="BB142" s="19"/>
      <c r="BC142" s="19"/>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43"/>
      <c r="EI142" s="3"/>
      <c r="EJ142" s="3"/>
      <c r="EK142" s="3"/>
      <c r="EL142" s="3"/>
      <c r="EM142" s="3"/>
      <c r="EN142" s="3"/>
      <c r="EO142" s="3"/>
      <c r="EP142" s="3"/>
      <c r="EQ142" s="3"/>
      <c r="ER142" s="3"/>
      <c r="ES142" s="3"/>
      <c r="ET142" s="3"/>
      <c r="EU142" s="3"/>
      <c r="EV142" s="3"/>
      <c r="EW142" s="3"/>
      <c r="EX142" s="3"/>
      <c r="EY142" s="3"/>
    </row>
    <row r="143" spans="9:155" ht="6.75" customHeight="1" x14ac:dyDescent="0.15">
      <c r="I143" s="42"/>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43"/>
      <c r="EI143" s="3"/>
      <c r="EJ143" s="3"/>
      <c r="EK143" s="3"/>
      <c r="EL143" s="3"/>
      <c r="EM143" s="3"/>
      <c r="EN143" s="3"/>
      <c r="EO143" s="3"/>
      <c r="EP143" s="3"/>
      <c r="EQ143" s="3"/>
      <c r="ER143" s="3"/>
      <c r="ES143" s="3"/>
      <c r="ET143" s="3"/>
      <c r="EU143" s="3"/>
      <c r="EV143" s="3"/>
      <c r="EW143" s="3"/>
      <c r="EX143" s="3"/>
      <c r="EY143" s="3"/>
    </row>
    <row r="144" spans="9:155" ht="6.75" customHeight="1" x14ac:dyDescent="0.15">
      <c r="I144" s="42"/>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43"/>
      <c r="EI144" s="3"/>
      <c r="EJ144" s="3"/>
      <c r="EK144" s="3"/>
      <c r="EL144" s="3"/>
      <c r="EM144" s="3"/>
      <c r="EN144" s="3"/>
      <c r="EO144" s="3"/>
      <c r="EP144" s="3"/>
      <c r="EQ144" s="3"/>
      <c r="ER144" s="3"/>
      <c r="ES144" s="3"/>
      <c r="ET144" s="3"/>
      <c r="EU144" s="3"/>
      <c r="EV144" s="3"/>
      <c r="EW144" s="3"/>
      <c r="EX144" s="3"/>
      <c r="EY144" s="3"/>
    </row>
    <row r="145" spans="9:155" ht="6.75" customHeight="1" x14ac:dyDescent="0.15">
      <c r="I145" s="42"/>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43"/>
      <c r="EG145" s="10"/>
      <c r="EH145" s="10"/>
      <c r="EI145" s="3"/>
      <c r="EJ145" s="3"/>
      <c r="EK145" s="3"/>
      <c r="EL145" s="3"/>
      <c r="EM145" s="3"/>
      <c r="EN145" s="3"/>
      <c r="EO145" s="3"/>
      <c r="EP145" s="3"/>
      <c r="EQ145" s="3"/>
      <c r="ER145" s="3"/>
      <c r="ES145" s="3"/>
      <c r="ET145" s="3"/>
      <c r="EU145" s="3"/>
      <c r="EV145" s="3"/>
      <c r="EW145" s="3"/>
      <c r="EX145" s="3"/>
      <c r="EY145" s="3"/>
    </row>
    <row r="146" spans="9:155" ht="7.5" customHeight="1" x14ac:dyDescent="0.15">
      <c r="I146" s="42"/>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43"/>
      <c r="EG146" s="10"/>
      <c r="EH146" s="10"/>
      <c r="EI146" s="3"/>
      <c r="EJ146" s="3"/>
      <c r="EK146" s="3"/>
      <c r="EL146" s="3"/>
      <c r="EM146" s="3"/>
      <c r="EN146" s="3"/>
      <c r="EO146" s="3"/>
      <c r="EP146" s="3"/>
      <c r="EQ146" s="3"/>
      <c r="ER146" s="3"/>
      <c r="ES146" s="3"/>
      <c r="ET146" s="3"/>
      <c r="EU146" s="3"/>
      <c r="EV146" s="3"/>
      <c r="EW146" s="3"/>
      <c r="EX146" s="3"/>
      <c r="EY146" s="3"/>
    </row>
    <row r="147" spans="9:155" ht="7.5" customHeight="1" x14ac:dyDescent="0.15">
      <c r="I147" s="42"/>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43"/>
      <c r="EG147" s="10"/>
      <c r="EH147" s="10"/>
      <c r="EI147" s="3"/>
      <c r="EJ147" s="3"/>
      <c r="EK147" s="3"/>
      <c r="EL147" s="3"/>
      <c r="EM147" s="3"/>
      <c r="EN147" s="3"/>
      <c r="EO147" s="3"/>
      <c r="EP147" s="3"/>
      <c r="EQ147" s="3"/>
      <c r="ER147" s="3"/>
      <c r="ES147" s="3"/>
      <c r="ET147" s="3"/>
      <c r="EU147" s="3"/>
      <c r="EV147" s="3"/>
      <c r="EW147" s="3"/>
      <c r="EX147" s="3"/>
      <c r="EY147" s="3"/>
    </row>
    <row r="148" spans="9:155" ht="7.5" customHeight="1" x14ac:dyDescent="0.15">
      <c r="I148" s="42"/>
      <c r="J148" s="19"/>
      <c r="K148" s="19"/>
      <c r="L148" s="19"/>
      <c r="M148" s="19"/>
      <c r="N148" s="19"/>
      <c r="O148" s="19"/>
      <c r="P148" s="19"/>
      <c r="Q148" s="19"/>
      <c r="R148" s="19"/>
      <c r="S148" s="19"/>
      <c r="T148" s="19"/>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43"/>
      <c r="EG148" s="10"/>
      <c r="EH148" s="10"/>
      <c r="EI148" s="3"/>
      <c r="EJ148" s="3"/>
      <c r="EK148" s="3"/>
      <c r="EL148" s="3"/>
      <c r="EM148" s="3"/>
      <c r="EN148" s="3"/>
      <c r="EO148" s="3"/>
      <c r="EP148" s="3"/>
      <c r="EQ148" s="3"/>
      <c r="ER148" s="3"/>
      <c r="ES148" s="3"/>
      <c r="ET148" s="3"/>
      <c r="EU148" s="3"/>
      <c r="EV148" s="3"/>
      <c r="EW148" s="3"/>
      <c r="EX148" s="3"/>
      <c r="EY148" s="3"/>
    </row>
    <row r="149" spans="9:155" ht="7.5" customHeight="1" x14ac:dyDescent="0.15">
      <c r="I149" s="42"/>
      <c r="J149" s="19"/>
      <c r="K149" s="19"/>
      <c r="L149" s="19"/>
      <c r="M149" s="19"/>
      <c r="N149" s="19"/>
      <c r="O149" s="19"/>
      <c r="P149" s="19"/>
      <c r="Q149" s="19"/>
      <c r="R149" s="19"/>
      <c r="S149" s="19"/>
      <c r="T149" s="19"/>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43"/>
      <c r="EG149" s="10"/>
      <c r="EH149" s="10"/>
      <c r="EI149" s="3"/>
      <c r="EJ149" s="3"/>
      <c r="EK149" s="3"/>
      <c r="EL149" s="3"/>
      <c r="EM149" s="3"/>
      <c r="EN149" s="3"/>
      <c r="EO149" s="3"/>
      <c r="EP149" s="3"/>
      <c r="EQ149" s="3"/>
      <c r="ER149" s="3"/>
      <c r="ES149" s="3"/>
      <c r="ET149" s="3"/>
      <c r="EU149" s="3"/>
      <c r="EV149" s="3"/>
      <c r="EW149" s="3"/>
      <c r="EX149" s="3"/>
      <c r="EY149" s="3"/>
    </row>
    <row r="150" spans="9:155" ht="7.5" customHeight="1" x14ac:dyDescent="0.15">
      <c r="I150" s="42"/>
      <c r="J150" s="36"/>
      <c r="K150" s="19"/>
      <c r="L150" s="19"/>
      <c r="M150" s="19"/>
      <c r="N150" s="19"/>
      <c r="O150" s="19"/>
      <c r="P150" s="19"/>
      <c r="Q150" s="19"/>
      <c r="R150" s="19"/>
      <c r="S150" s="19"/>
      <c r="T150" s="19"/>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22"/>
      <c r="AS150" s="6"/>
      <c r="AT150" s="6"/>
      <c r="AU150" s="6"/>
      <c r="AV150" s="6"/>
      <c r="AW150" s="6"/>
      <c r="AX150" s="6"/>
      <c r="AY150" s="6"/>
      <c r="AZ150" s="6"/>
      <c r="BA150" s="6"/>
      <c r="BB150" s="6"/>
      <c r="BC150" s="6"/>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43"/>
      <c r="EH150" s="10"/>
      <c r="EI150" s="3"/>
      <c r="EJ150" s="3"/>
      <c r="EK150" s="3"/>
      <c r="EL150" s="3"/>
      <c r="EM150" s="3"/>
      <c r="EN150" s="3"/>
      <c r="EO150" s="3"/>
      <c r="EP150" s="3"/>
      <c r="EQ150" s="3"/>
      <c r="ER150" s="3"/>
      <c r="ES150" s="3"/>
      <c r="ET150" s="3"/>
      <c r="EU150" s="3"/>
      <c r="EV150" s="3"/>
      <c r="EW150" s="3"/>
      <c r="EX150" s="3"/>
      <c r="EY150" s="3"/>
    </row>
    <row r="151" spans="9:155" ht="7.5" customHeight="1" x14ac:dyDescent="0.15">
      <c r="I151" s="42"/>
      <c r="J151" s="19"/>
      <c r="K151" s="19"/>
      <c r="L151" s="19"/>
      <c r="M151" s="19"/>
      <c r="N151" s="19"/>
      <c r="O151" s="19"/>
      <c r="P151" s="19"/>
      <c r="Q151" s="19"/>
      <c r="R151" s="19"/>
      <c r="S151" s="19"/>
      <c r="T151" s="19"/>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43"/>
      <c r="EH151" s="10"/>
      <c r="EI151" s="3"/>
      <c r="EJ151" s="3"/>
      <c r="EK151" s="3"/>
      <c r="EL151" s="3"/>
      <c r="EM151" s="3"/>
      <c r="EN151" s="3"/>
      <c r="EO151" s="3"/>
      <c r="EP151" s="3"/>
      <c r="EQ151" s="3"/>
      <c r="ER151" s="3"/>
      <c r="ES151" s="3"/>
      <c r="ET151" s="3"/>
      <c r="EU151" s="3"/>
      <c r="EV151" s="3"/>
      <c r="EW151" s="3"/>
      <c r="EX151" s="3"/>
      <c r="EY151" s="3"/>
    </row>
    <row r="152" spans="9:155" ht="7.5" customHeight="1" x14ac:dyDescent="0.15">
      <c r="I152" s="42"/>
      <c r="J152" s="19"/>
      <c r="K152" s="19"/>
      <c r="L152" s="19"/>
      <c r="M152" s="19"/>
      <c r="N152" s="19"/>
      <c r="O152" s="19"/>
      <c r="P152" s="19"/>
      <c r="Q152" s="19"/>
      <c r="R152" s="19"/>
      <c r="S152" s="19"/>
      <c r="T152" s="19"/>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43"/>
      <c r="EH152" s="10"/>
      <c r="EI152" s="3"/>
      <c r="EJ152" s="3"/>
      <c r="EK152" s="3"/>
      <c r="EL152" s="3"/>
      <c r="EM152" s="3"/>
      <c r="EN152" s="3"/>
      <c r="EO152" s="3"/>
      <c r="EP152" s="3"/>
      <c r="EQ152" s="3"/>
      <c r="ER152" s="3"/>
      <c r="ES152" s="3"/>
      <c r="ET152" s="3"/>
      <c r="EU152" s="3"/>
      <c r="EV152" s="3"/>
      <c r="EW152" s="3"/>
      <c r="EX152" s="3"/>
      <c r="EY152" s="3"/>
    </row>
    <row r="153" spans="9:155" ht="7.5" customHeight="1" x14ac:dyDescent="0.15">
      <c r="I153" s="42"/>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19"/>
      <c r="BH153" s="19"/>
      <c r="BI153" s="19"/>
      <c r="BJ153" s="19"/>
      <c r="BK153" s="19"/>
      <c r="BL153" s="19"/>
      <c r="BM153" s="19"/>
      <c r="BN153" s="19"/>
      <c r="BO153" s="19"/>
      <c r="BP153" s="19"/>
      <c r="BQ153" s="19"/>
      <c r="BR153" s="19"/>
      <c r="BS153" s="19"/>
      <c r="BT153" s="19"/>
      <c r="BU153" s="19"/>
      <c r="BV153" s="19"/>
      <c r="BW153" s="19"/>
      <c r="BX153" s="19"/>
      <c r="BY153" s="43"/>
      <c r="EH153" s="10"/>
      <c r="EI153" s="3"/>
      <c r="EJ153" s="3"/>
      <c r="EK153" s="3"/>
      <c r="EL153" s="3"/>
      <c r="EM153" s="3"/>
      <c r="EN153" s="3"/>
      <c r="EO153" s="3"/>
      <c r="EP153" s="3"/>
      <c r="EQ153" s="3"/>
      <c r="ER153" s="3"/>
      <c r="ES153" s="3"/>
      <c r="ET153" s="3"/>
      <c r="EU153" s="3"/>
      <c r="EV153" s="3"/>
      <c r="EW153" s="3"/>
      <c r="EX153" s="3"/>
      <c r="EY153" s="3"/>
    </row>
    <row r="154" spans="9:155" ht="7.5" customHeight="1" x14ac:dyDescent="0.15">
      <c r="I154" s="42"/>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19"/>
      <c r="BH154" s="19"/>
      <c r="BI154" s="19"/>
      <c r="BJ154" s="19"/>
      <c r="BK154" s="19"/>
      <c r="BL154" s="19"/>
      <c r="BM154" s="19"/>
      <c r="BN154" s="19"/>
      <c r="BO154" s="19"/>
      <c r="BP154" s="19"/>
      <c r="BQ154" s="19"/>
      <c r="BR154" s="19"/>
      <c r="BS154" s="19"/>
      <c r="BT154" s="19"/>
      <c r="BU154" s="19"/>
      <c r="BV154" s="19"/>
      <c r="BW154" s="19"/>
      <c r="BX154" s="19"/>
      <c r="BY154" s="43"/>
      <c r="EH154" s="10"/>
      <c r="EI154" s="3"/>
      <c r="EJ154" s="3"/>
      <c r="EK154" s="3"/>
      <c r="EL154" s="3"/>
      <c r="EM154" s="3"/>
      <c r="EN154" s="3"/>
      <c r="EO154" s="3"/>
      <c r="EP154" s="3"/>
      <c r="EQ154" s="3"/>
      <c r="ER154" s="3"/>
      <c r="ES154" s="3"/>
      <c r="ET154" s="3"/>
      <c r="EU154" s="3"/>
      <c r="EV154" s="3"/>
      <c r="EW154" s="3"/>
      <c r="EX154" s="3"/>
      <c r="EY154" s="3"/>
    </row>
    <row r="155" spans="9:155" ht="7.5" customHeight="1" x14ac:dyDescent="0.15">
      <c r="I155" s="42"/>
      <c r="J155" s="6"/>
      <c r="K155" s="6"/>
      <c r="L155" s="6"/>
      <c r="M155" s="6"/>
      <c r="N155" s="6"/>
      <c r="O155" s="6"/>
      <c r="P155" s="6"/>
      <c r="Q155" s="6"/>
      <c r="R155" s="6"/>
      <c r="S155" s="6"/>
      <c r="T155" s="6"/>
      <c r="U155" s="6"/>
      <c r="V155" s="6"/>
      <c r="W155" s="23"/>
      <c r="X155" s="23"/>
      <c r="Y155" s="6"/>
      <c r="Z155" s="6"/>
      <c r="AA155" s="6"/>
      <c r="AB155" s="6"/>
      <c r="AC155" s="6"/>
      <c r="AD155" s="6"/>
      <c r="AE155" s="6"/>
      <c r="AF155" s="6"/>
      <c r="AG155" s="6"/>
      <c r="AH155" s="6"/>
      <c r="AI155" s="6"/>
      <c r="AJ155" s="6"/>
      <c r="AK155" s="6"/>
      <c r="AL155" s="6"/>
      <c r="AM155" s="6"/>
      <c r="AN155" s="6"/>
      <c r="AO155" s="6"/>
      <c r="AP155" s="23"/>
      <c r="AQ155" s="23"/>
      <c r="AR155" s="6"/>
      <c r="AS155" s="6"/>
      <c r="AT155" s="6"/>
      <c r="AU155" s="6"/>
      <c r="AV155" s="6"/>
      <c r="AW155" s="6"/>
      <c r="AX155" s="6"/>
      <c r="AY155" s="6"/>
      <c r="AZ155" s="6"/>
      <c r="BA155" s="6"/>
      <c r="BB155" s="6"/>
      <c r="BC155" s="6"/>
      <c r="BD155" s="6"/>
      <c r="BE155" s="6"/>
      <c r="BF155" s="6"/>
      <c r="BG155" s="6"/>
      <c r="BH155" s="6"/>
      <c r="BI155" s="24"/>
      <c r="BJ155" s="24"/>
      <c r="BK155" s="24"/>
      <c r="BL155" s="6"/>
      <c r="BM155" s="6"/>
      <c r="BN155" s="6"/>
      <c r="BO155" s="6"/>
      <c r="BP155" s="6"/>
      <c r="BQ155" s="6"/>
      <c r="BR155" s="6"/>
      <c r="BS155" s="6"/>
      <c r="BT155" s="6"/>
      <c r="BU155" s="6"/>
      <c r="BV155" s="6"/>
      <c r="BW155" s="6"/>
      <c r="BX155" s="6"/>
      <c r="BY155" s="43"/>
      <c r="EH155" s="10"/>
      <c r="EI155" s="3"/>
      <c r="EJ155" s="3"/>
      <c r="EK155" s="3"/>
      <c r="EL155" s="3"/>
      <c r="EM155" s="3"/>
      <c r="EN155" s="3"/>
      <c r="EO155" s="3"/>
      <c r="EP155" s="3"/>
      <c r="EQ155" s="3"/>
      <c r="ER155" s="3"/>
      <c r="ES155" s="3"/>
      <c r="ET155" s="3"/>
      <c r="EU155" s="3"/>
      <c r="EV155" s="3"/>
      <c r="EW155" s="3"/>
      <c r="EX155" s="3"/>
      <c r="EY155" s="3"/>
    </row>
    <row r="156" spans="9:155" ht="7.5" customHeight="1" x14ac:dyDescent="0.15">
      <c r="I156" s="42"/>
      <c r="J156" s="6"/>
      <c r="K156" s="6"/>
      <c r="L156" s="6"/>
      <c r="M156" s="6"/>
      <c r="N156" s="6"/>
      <c r="O156" s="6"/>
      <c r="P156" s="6"/>
      <c r="Q156" s="6"/>
      <c r="R156" s="6"/>
      <c r="S156" s="6"/>
      <c r="T156" s="6"/>
      <c r="U156" s="6"/>
      <c r="V156" s="6"/>
      <c r="W156" s="23"/>
      <c r="X156" s="23"/>
      <c r="Y156" s="6"/>
      <c r="Z156" s="6"/>
      <c r="AA156" s="6"/>
      <c r="AB156" s="6"/>
      <c r="AC156" s="6"/>
      <c r="AD156" s="6"/>
      <c r="AE156" s="6"/>
      <c r="AF156" s="6"/>
      <c r="AG156" s="6"/>
      <c r="AH156" s="6"/>
      <c r="AI156" s="6"/>
      <c r="AJ156" s="6"/>
      <c r="AK156" s="6"/>
      <c r="AL156" s="6"/>
      <c r="AM156" s="6"/>
      <c r="AN156" s="6"/>
      <c r="AO156" s="6"/>
      <c r="AP156" s="23"/>
      <c r="AQ156" s="23"/>
      <c r="AR156" s="6"/>
      <c r="AS156" s="6"/>
      <c r="AT156" s="6"/>
      <c r="AU156" s="6"/>
      <c r="AV156" s="6"/>
      <c r="AW156" s="6"/>
      <c r="AX156" s="6"/>
      <c r="AY156" s="6"/>
      <c r="AZ156" s="6"/>
      <c r="BA156" s="6"/>
      <c r="BB156" s="6"/>
      <c r="BC156" s="6"/>
      <c r="BD156" s="6"/>
      <c r="BE156" s="6"/>
      <c r="BF156" s="6"/>
      <c r="BG156" s="6"/>
      <c r="BH156" s="6"/>
      <c r="BI156" s="24"/>
      <c r="BJ156" s="24"/>
      <c r="BK156" s="24"/>
      <c r="BL156" s="6"/>
      <c r="BM156" s="6"/>
      <c r="BN156" s="6"/>
      <c r="BO156" s="6"/>
      <c r="BP156" s="6"/>
      <c r="BQ156" s="6"/>
      <c r="BR156" s="6"/>
      <c r="BS156" s="6"/>
      <c r="BT156" s="6"/>
      <c r="BU156" s="6"/>
      <c r="BV156" s="6"/>
      <c r="BW156" s="6"/>
      <c r="BX156" s="6"/>
      <c r="BY156" s="43"/>
      <c r="EI156" s="3"/>
      <c r="EJ156" s="3"/>
      <c r="EK156" s="3"/>
      <c r="EL156" s="3"/>
      <c r="EM156" s="3"/>
      <c r="EN156" s="3"/>
      <c r="EO156" s="3"/>
      <c r="EP156" s="3"/>
      <c r="EQ156" s="3"/>
      <c r="ER156" s="3"/>
      <c r="ES156" s="3"/>
      <c r="ET156" s="3"/>
      <c r="EU156" s="3"/>
      <c r="EV156" s="3"/>
      <c r="EW156" s="3"/>
      <c r="EX156" s="3"/>
      <c r="EY156" s="3"/>
    </row>
    <row r="157" spans="9:155" ht="7.5" customHeight="1" x14ac:dyDescent="0.15">
      <c r="I157" s="42"/>
      <c r="J157" s="6"/>
      <c r="K157" s="6"/>
      <c r="L157" s="6"/>
      <c r="M157" s="6"/>
      <c r="N157" s="6"/>
      <c r="O157" s="6"/>
      <c r="P157" s="6"/>
      <c r="Q157" s="6"/>
      <c r="R157" s="6"/>
      <c r="S157" s="6"/>
      <c r="T157" s="6"/>
      <c r="U157" s="6"/>
      <c r="V157" s="6"/>
      <c r="W157" s="23"/>
      <c r="X157" s="23"/>
      <c r="Y157" s="6"/>
      <c r="Z157" s="6"/>
      <c r="AA157" s="6"/>
      <c r="AB157" s="6"/>
      <c r="AC157" s="6"/>
      <c r="AD157" s="6"/>
      <c r="AE157" s="6"/>
      <c r="AF157" s="6"/>
      <c r="AG157" s="6"/>
      <c r="AH157" s="6"/>
      <c r="AI157" s="6"/>
      <c r="AJ157" s="6"/>
      <c r="AK157" s="6"/>
      <c r="AL157" s="6"/>
      <c r="AM157" s="6"/>
      <c r="AN157" s="6"/>
      <c r="AO157" s="6"/>
      <c r="AP157" s="23"/>
      <c r="AQ157" s="23"/>
      <c r="AR157" s="6"/>
      <c r="AS157" s="6"/>
      <c r="AT157" s="6"/>
      <c r="AU157" s="6"/>
      <c r="AV157" s="6"/>
      <c r="AW157" s="6"/>
      <c r="AX157" s="6"/>
      <c r="AY157" s="6"/>
      <c r="AZ157" s="6"/>
      <c r="BA157" s="6"/>
      <c r="BB157" s="6"/>
      <c r="BC157" s="6"/>
      <c r="BD157" s="6"/>
      <c r="BE157" s="6"/>
      <c r="BF157" s="6"/>
      <c r="BG157" s="6"/>
      <c r="BH157" s="6"/>
      <c r="BI157" s="24"/>
      <c r="BJ157" s="24"/>
      <c r="BK157" s="24"/>
      <c r="BL157" s="6"/>
      <c r="BM157" s="6"/>
      <c r="BN157" s="6"/>
      <c r="BO157" s="6"/>
      <c r="BP157" s="6"/>
      <c r="BQ157" s="6"/>
      <c r="BR157" s="6"/>
      <c r="BS157" s="6"/>
      <c r="BT157" s="6"/>
      <c r="BU157" s="6"/>
      <c r="BV157" s="6"/>
      <c r="BW157" s="6"/>
      <c r="BX157" s="6"/>
      <c r="BY157" s="43"/>
      <c r="EI157" s="3"/>
      <c r="EJ157" s="3"/>
      <c r="EK157" s="3"/>
      <c r="EL157" s="3"/>
      <c r="EM157" s="3"/>
      <c r="EN157" s="3"/>
      <c r="EO157" s="3"/>
      <c r="EP157" s="3"/>
      <c r="EQ157" s="3"/>
      <c r="ER157" s="3"/>
      <c r="ES157" s="3"/>
      <c r="ET157" s="3"/>
      <c r="EU157" s="3"/>
      <c r="EV157" s="3"/>
      <c r="EW157" s="3"/>
      <c r="EX157" s="3"/>
      <c r="EY157" s="3"/>
    </row>
    <row r="158" spans="9:155" ht="7.5" customHeight="1" x14ac:dyDescent="0.15">
      <c r="I158" s="42"/>
      <c r="J158" s="6"/>
      <c r="K158" s="6"/>
      <c r="L158" s="6"/>
      <c r="M158" s="6"/>
      <c r="N158" s="6"/>
      <c r="O158" s="6"/>
      <c r="P158" s="6"/>
      <c r="Q158" s="6"/>
      <c r="R158" s="6"/>
      <c r="S158" s="6"/>
      <c r="T158" s="6"/>
      <c r="U158" s="6"/>
      <c r="V158" s="6"/>
      <c r="W158" s="23"/>
      <c r="X158" s="23"/>
      <c r="Y158" s="6"/>
      <c r="Z158" s="6"/>
      <c r="AA158" s="6"/>
      <c r="AB158" s="6"/>
      <c r="AC158" s="6"/>
      <c r="AD158" s="6"/>
      <c r="AE158" s="6"/>
      <c r="AF158" s="6"/>
      <c r="AG158" s="6"/>
      <c r="AH158" s="6"/>
      <c r="AI158" s="6"/>
      <c r="AJ158" s="6"/>
      <c r="AK158" s="6"/>
      <c r="AL158" s="6"/>
      <c r="AM158" s="6"/>
      <c r="AN158" s="6"/>
      <c r="AO158" s="6"/>
      <c r="AP158" s="23"/>
      <c r="AQ158" s="23"/>
      <c r="AR158" s="6"/>
      <c r="AS158" s="6"/>
      <c r="AT158" s="6"/>
      <c r="AU158" s="6"/>
      <c r="AV158" s="6"/>
      <c r="AW158" s="6"/>
      <c r="AX158" s="6"/>
      <c r="AY158" s="6"/>
      <c r="AZ158" s="6"/>
      <c r="BA158" s="6"/>
      <c r="BB158" s="6"/>
      <c r="BC158" s="6"/>
      <c r="BD158" s="6"/>
      <c r="BE158" s="6"/>
      <c r="BF158" s="6"/>
      <c r="BG158" s="6"/>
      <c r="BH158" s="6"/>
      <c r="BI158" s="24"/>
      <c r="BJ158" s="24"/>
      <c r="BK158" s="24"/>
      <c r="BL158" s="6"/>
      <c r="BM158" s="6"/>
      <c r="BN158" s="6"/>
      <c r="BO158" s="6"/>
      <c r="BP158" s="6"/>
      <c r="BQ158" s="6"/>
      <c r="BR158" s="6"/>
      <c r="BS158" s="6"/>
      <c r="BT158" s="6"/>
      <c r="BU158" s="6"/>
      <c r="BV158" s="6"/>
      <c r="BW158" s="6"/>
      <c r="BX158" s="6"/>
      <c r="BY158" s="43"/>
      <c r="EI158" s="3"/>
      <c r="EJ158" s="3"/>
      <c r="EK158" s="3"/>
      <c r="EL158" s="3"/>
      <c r="EM158" s="3"/>
      <c r="EN158" s="3"/>
      <c r="EO158" s="3"/>
      <c r="EP158" s="3"/>
      <c r="EQ158" s="3"/>
      <c r="ER158" s="3"/>
      <c r="ES158" s="3"/>
      <c r="ET158" s="3"/>
      <c r="EU158" s="3"/>
      <c r="EV158" s="3"/>
      <c r="EW158" s="3"/>
      <c r="EX158" s="3"/>
      <c r="EY158" s="3"/>
    </row>
    <row r="159" spans="9:155" ht="7.5" customHeight="1" x14ac:dyDescent="0.15">
      <c r="I159" s="42"/>
      <c r="J159" s="6"/>
      <c r="K159" s="6"/>
      <c r="L159" s="6"/>
      <c r="M159" s="6"/>
      <c r="N159" s="6"/>
      <c r="O159" s="6"/>
      <c r="P159" s="6"/>
      <c r="Q159" s="6"/>
      <c r="R159" s="6"/>
      <c r="S159" s="6"/>
      <c r="T159" s="6"/>
      <c r="U159" s="6"/>
      <c r="V159" s="6"/>
      <c r="W159" s="23"/>
      <c r="X159" s="23"/>
      <c r="Y159" s="6"/>
      <c r="Z159" s="6"/>
      <c r="AA159" s="6"/>
      <c r="AB159" s="6"/>
      <c r="AC159" s="6"/>
      <c r="AD159" s="6"/>
      <c r="AE159" s="6"/>
      <c r="AF159" s="6"/>
      <c r="AG159" s="6"/>
      <c r="AH159" s="6"/>
      <c r="AI159" s="6"/>
      <c r="AJ159" s="6"/>
      <c r="AK159" s="6"/>
      <c r="AL159" s="6"/>
      <c r="AM159" s="6"/>
      <c r="AN159" s="6"/>
      <c r="AO159" s="6"/>
      <c r="AP159" s="23"/>
      <c r="AQ159" s="23"/>
      <c r="AR159" s="6"/>
      <c r="AS159" s="6"/>
      <c r="AT159" s="6"/>
      <c r="AU159" s="6"/>
      <c r="AV159" s="6"/>
      <c r="AW159" s="6"/>
      <c r="AX159" s="6"/>
      <c r="AY159" s="6"/>
      <c r="AZ159" s="6"/>
      <c r="BA159" s="6"/>
      <c r="BB159" s="6"/>
      <c r="BC159" s="6"/>
      <c r="BD159" s="6"/>
      <c r="BE159" s="6"/>
      <c r="BF159" s="6"/>
      <c r="BG159" s="22"/>
      <c r="BH159" s="22"/>
      <c r="BI159" s="22"/>
      <c r="BJ159" s="22"/>
      <c r="BK159" s="22"/>
      <c r="BL159" s="22"/>
      <c r="BM159" s="22"/>
      <c r="BN159" s="22"/>
      <c r="BO159" s="22"/>
      <c r="BP159" s="6"/>
      <c r="BQ159" s="6"/>
      <c r="BR159" s="6"/>
      <c r="BS159" s="6"/>
      <c r="BT159" s="6"/>
      <c r="BU159" s="6"/>
      <c r="BV159" s="6"/>
      <c r="BW159" s="6"/>
      <c r="BX159" s="6"/>
      <c r="BY159" s="43"/>
      <c r="EI159" s="3"/>
      <c r="EJ159" s="3"/>
      <c r="EK159" s="3"/>
      <c r="EL159" s="3"/>
      <c r="EM159" s="3"/>
      <c r="EN159" s="3"/>
      <c r="EO159" s="3"/>
      <c r="EP159" s="3"/>
      <c r="EQ159" s="3"/>
      <c r="ER159" s="3"/>
      <c r="ES159" s="3"/>
      <c r="ET159" s="3"/>
      <c r="EU159" s="3"/>
      <c r="EV159" s="3"/>
      <c r="EW159" s="3"/>
      <c r="EX159" s="3"/>
      <c r="EY159" s="3"/>
    </row>
    <row r="160" spans="9:155" ht="7.5" customHeight="1" x14ac:dyDescent="0.15">
      <c r="I160" s="42"/>
      <c r="J160" s="6"/>
      <c r="K160" s="6"/>
      <c r="L160" s="6"/>
      <c r="M160" s="6"/>
      <c r="N160" s="6"/>
      <c r="O160" s="6"/>
      <c r="P160" s="6"/>
      <c r="Q160" s="6"/>
      <c r="R160" s="6"/>
      <c r="S160" s="6"/>
      <c r="T160" s="6"/>
      <c r="U160" s="6"/>
      <c r="V160" s="6"/>
      <c r="W160" s="23"/>
      <c r="X160" s="23"/>
      <c r="Y160" s="6"/>
      <c r="Z160" s="6"/>
      <c r="AA160" s="6"/>
      <c r="AB160" s="6"/>
      <c r="AC160" s="6"/>
      <c r="AD160" s="6"/>
      <c r="AE160" s="6"/>
      <c r="AF160" s="6"/>
      <c r="AG160" s="6"/>
      <c r="AH160" s="6"/>
      <c r="AI160" s="6"/>
      <c r="AJ160" s="6"/>
      <c r="AK160" s="6"/>
      <c r="AL160" s="6"/>
      <c r="AM160" s="6"/>
      <c r="AN160" s="6"/>
      <c r="AO160" s="6"/>
      <c r="AP160" s="23"/>
      <c r="AQ160" s="23"/>
      <c r="AR160" s="6"/>
      <c r="AS160" s="6"/>
      <c r="AT160" s="6"/>
      <c r="AU160" s="6"/>
      <c r="AV160" s="6"/>
      <c r="AW160" s="6"/>
      <c r="AX160" s="6"/>
      <c r="AY160" s="6"/>
      <c r="AZ160" s="6"/>
      <c r="BA160" s="6"/>
      <c r="BB160" s="6"/>
      <c r="BC160" s="6"/>
      <c r="BD160" s="6"/>
      <c r="BE160" s="6"/>
      <c r="BF160" s="6"/>
      <c r="BG160" s="22"/>
      <c r="BH160" s="22"/>
      <c r="BI160" s="22"/>
      <c r="BJ160" s="22"/>
      <c r="BK160" s="22"/>
      <c r="BL160" s="22"/>
      <c r="BM160" s="22"/>
      <c r="BN160" s="22"/>
      <c r="BO160" s="22"/>
      <c r="BP160" s="6"/>
      <c r="BQ160" s="6"/>
      <c r="BR160" s="6"/>
      <c r="BS160" s="6"/>
      <c r="BT160" s="6"/>
      <c r="BU160" s="6"/>
      <c r="BV160" s="6"/>
      <c r="BW160" s="6"/>
      <c r="BX160" s="6"/>
      <c r="BY160" s="43"/>
      <c r="EI160" s="3"/>
      <c r="EJ160" s="3"/>
      <c r="EK160" s="3"/>
      <c r="EL160" s="3"/>
      <c r="EM160" s="3"/>
      <c r="EN160" s="3"/>
      <c r="EO160" s="3"/>
      <c r="EP160" s="3"/>
      <c r="EQ160" s="3"/>
      <c r="ER160" s="3"/>
      <c r="ES160" s="3"/>
      <c r="ET160" s="3"/>
      <c r="EU160" s="3"/>
      <c r="EV160" s="3"/>
      <c r="EW160" s="3"/>
      <c r="EX160" s="3"/>
      <c r="EY160" s="3"/>
    </row>
    <row r="161" spans="9:155" ht="7.5" customHeight="1" x14ac:dyDescent="0.15">
      <c r="I161" s="42"/>
      <c r="J161" s="6"/>
      <c r="K161" s="6"/>
      <c r="L161" s="6"/>
      <c r="M161" s="6"/>
      <c r="N161" s="6"/>
      <c r="O161" s="6"/>
      <c r="P161" s="6"/>
      <c r="Q161" s="6"/>
      <c r="R161" s="6"/>
      <c r="S161" s="6"/>
      <c r="T161" s="6"/>
      <c r="U161" s="6"/>
      <c r="V161" s="6"/>
      <c r="W161" s="23"/>
      <c r="X161" s="23"/>
      <c r="Y161" s="6"/>
      <c r="Z161" s="6"/>
      <c r="AA161" s="6"/>
      <c r="AB161" s="6"/>
      <c r="AC161" s="6"/>
      <c r="AD161" s="6"/>
      <c r="AE161" s="6"/>
      <c r="AF161" s="6"/>
      <c r="AG161" s="6"/>
      <c r="AH161" s="6"/>
      <c r="AI161" s="6"/>
      <c r="AJ161" s="6"/>
      <c r="AK161" s="6"/>
      <c r="AL161" s="6"/>
      <c r="AM161" s="6"/>
      <c r="AN161" s="6"/>
      <c r="AO161" s="6"/>
      <c r="AP161" s="23"/>
      <c r="AQ161" s="23"/>
      <c r="AR161" s="6"/>
      <c r="AS161" s="6"/>
      <c r="AT161" s="6"/>
      <c r="AU161" s="6"/>
      <c r="AV161" s="6"/>
      <c r="AW161" s="6"/>
      <c r="AX161" s="6"/>
      <c r="AY161" s="6"/>
      <c r="AZ161" s="6"/>
      <c r="BA161" s="6"/>
      <c r="BB161" s="6"/>
      <c r="BC161" s="6"/>
      <c r="BD161" s="6"/>
      <c r="BE161" s="6"/>
      <c r="BF161" s="6"/>
      <c r="BG161" s="22"/>
      <c r="BH161" s="22"/>
      <c r="BI161" s="22"/>
      <c r="BJ161" s="22"/>
      <c r="BK161" s="22"/>
      <c r="BL161" s="22"/>
      <c r="BM161" s="22"/>
      <c r="BN161" s="22"/>
      <c r="BO161" s="22"/>
      <c r="BP161" s="6"/>
      <c r="BQ161" s="6"/>
      <c r="BR161" s="6"/>
      <c r="BS161" s="6"/>
      <c r="BT161" s="6"/>
      <c r="BU161" s="6"/>
      <c r="BV161" s="6"/>
      <c r="BW161" s="6"/>
      <c r="BX161" s="6"/>
      <c r="BY161" s="43"/>
      <c r="EI161" s="3"/>
      <c r="EJ161" s="3"/>
      <c r="EK161" s="3"/>
      <c r="EL161" s="3"/>
      <c r="EM161" s="3"/>
      <c r="EN161" s="3"/>
      <c r="EO161" s="3"/>
      <c r="EP161" s="3"/>
      <c r="EQ161" s="3"/>
      <c r="ER161" s="3"/>
      <c r="ES161" s="3"/>
      <c r="ET161" s="3"/>
      <c r="EU161" s="3"/>
      <c r="EV161" s="3"/>
      <c r="EW161" s="3"/>
      <c r="EX161" s="3"/>
      <c r="EY161" s="3"/>
    </row>
    <row r="162" spans="9:155" ht="7.5" customHeight="1" x14ac:dyDescent="0.15">
      <c r="I162" s="42"/>
      <c r="J162" s="6"/>
      <c r="K162" s="6"/>
      <c r="L162" s="6"/>
      <c r="M162" s="6"/>
      <c r="N162" s="6"/>
      <c r="O162" s="6"/>
      <c r="P162" s="6"/>
      <c r="Q162" s="6"/>
      <c r="R162" s="6"/>
      <c r="S162" s="6"/>
      <c r="T162" s="6"/>
      <c r="U162" s="6"/>
      <c r="V162" s="6"/>
      <c r="W162" s="23"/>
      <c r="X162" s="23"/>
      <c r="Y162" s="6"/>
      <c r="Z162" s="6"/>
      <c r="AA162" s="6"/>
      <c r="AB162" s="6"/>
      <c r="AC162" s="6"/>
      <c r="AD162" s="6"/>
      <c r="AE162" s="6"/>
      <c r="AF162" s="6"/>
      <c r="AG162" s="6"/>
      <c r="AH162" s="6"/>
      <c r="AI162" s="6"/>
      <c r="AJ162" s="6"/>
      <c r="AK162" s="6"/>
      <c r="AL162" s="6"/>
      <c r="AM162" s="6"/>
      <c r="AN162" s="6"/>
      <c r="AO162" s="6"/>
      <c r="AP162" s="23"/>
      <c r="AQ162" s="23"/>
      <c r="AR162" s="6"/>
      <c r="AS162" s="6"/>
      <c r="AT162" s="6"/>
      <c r="AU162" s="6"/>
      <c r="AV162" s="6"/>
      <c r="AW162" s="6"/>
      <c r="AX162" s="6"/>
      <c r="AY162" s="6"/>
      <c r="AZ162" s="6"/>
      <c r="BA162" s="6"/>
      <c r="BB162" s="6"/>
      <c r="BC162" s="6"/>
      <c r="BD162" s="6"/>
      <c r="BE162" s="6"/>
      <c r="BF162" s="6"/>
      <c r="BG162" s="22"/>
      <c r="BH162" s="22"/>
      <c r="BI162" s="22"/>
      <c r="BJ162" s="22"/>
      <c r="BK162" s="22"/>
      <c r="BL162" s="22"/>
      <c r="BM162" s="22"/>
      <c r="BN162" s="22"/>
      <c r="BO162" s="22"/>
      <c r="BP162" s="6"/>
      <c r="BQ162" s="6"/>
      <c r="BR162" s="6"/>
      <c r="BS162" s="6"/>
      <c r="BT162" s="6"/>
      <c r="BU162" s="6"/>
      <c r="BV162" s="6"/>
      <c r="BW162" s="6"/>
      <c r="BX162" s="6"/>
      <c r="BY162" s="43"/>
      <c r="EI162" s="3"/>
      <c r="EJ162" s="3"/>
      <c r="EK162" s="3"/>
      <c r="EL162" s="3"/>
      <c r="EM162" s="3"/>
      <c r="EN162" s="3"/>
      <c r="EO162" s="3"/>
      <c r="EP162" s="3"/>
      <c r="EQ162" s="3"/>
      <c r="ER162" s="3"/>
      <c r="ES162" s="3"/>
      <c r="ET162" s="3"/>
      <c r="EU162" s="3"/>
      <c r="EV162" s="3"/>
      <c r="EW162" s="3"/>
      <c r="EX162" s="3"/>
      <c r="EY162" s="3"/>
    </row>
    <row r="163" spans="9:155" ht="7.5" customHeight="1" x14ac:dyDescent="0.15">
      <c r="I163" s="42"/>
      <c r="J163" s="6"/>
      <c r="K163" s="6"/>
      <c r="L163" s="6"/>
      <c r="M163" s="6"/>
      <c r="N163" s="6"/>
      <c r="O163" s="6"/>
      <c r="P163" s="6"/>
      <c r="Q163" s="6"/>
      <c r="R163" s="6"/>
      <c r="S163" s="6"/>
      <c r="T163" s="6"/>
      <c r="U163" s="6"/>
      <c r="V163" s="6"/>
      <c r="W163" s="23"/>
      <c r="X163" s="23"/>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22"/>
      <c r="BH163" s="22"/>
      <c r="BI163" s="22"/>
      <c r="BJ163" s="22"/>
      <c r="BK163" s="22"/>
      <c r="BL163" s="22"/>
      <c r="BM163" s="22"/>
      <c r="BN163" s="22"/>
      <c r="BO163" s="22"/>
      <c r="BP163" s="6"/>
      <c r="BQ163" s="6"/>
      <c r="BR163" s="6"/>
      <c r="BS163" s="6"/>
      <c r="BT163" s="6"/>
      <c r="BU163" s="6"/>
      <c r="BV163" s="6"/>
      <c r="BW163" s="6"/>
      <c r="BX163" s="6"/>
      <c r="BY163" s="43"/>
      <c r="EI163" s="3"/>
      <c r="EJ163" s="3"/>
      <c r="EK163" s="3"/>
      <c r="EL163" s="3"/>
      <c r="EM163" s="3"/>
      <c r="EN163" s="3"/>
      <c r="EO163" s="3"/>
      <c r="EP163" s="3"/>
      <c r="EQ163" s="3"/>
      <c r="ER163" s="3"/>
      <c r="ES163" s="3"/>
      <c r="ET163" s="3"/>
      <c r="EU163" s="3"/>
      <c r="EV163" s="3"/>
      <c r="EW163" s="3"/>
      <c r="EX163" s="3"/>
      <c r="EY163" s="3"/>
    </row>
    <row r="164" spans="9:155" ht="7.5" customHeight="1" x14ac:dyDescent="0.15">
      <c r="I164" s="42"/>
      <c r="J164" s="6"/>
      <c r="K164" s="6"/>
      <c r="L164" s="6"/>
      <c r="M164" s="6"/>
      <c r="N164" s="6"/>
      <c r="O164" s="6"/>
      <c r="P164" s="6"/>
      <c r="Q164" s="6"/>
      <c r="R164" s="6"/>
      <c r="S164" s="6"/>
      <c r="T164" s="6"/>
      <c r="U164" s="6"/>
      <c r="V164" s="6"/>
      <c r="W164" s="23"/>
      <c r="X164" s="23"/>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22"/>
      <c r="BH164" s="22"/>
      <c r="BI164" s="22"/>
      <c r="BJ164" s="22"/>
      <c r="BK164" s="22"/>
      <c r="BL164" s="22"/>
      <c r="BM164" s="22"/>
      <c r="BN164" s="22"/>
      <c r="BO164" s="22"/>
      <c r="BP164" s="6"/>
      <c r="BQ164" s="6"/>
      <c r="BR164" s="6"/>
      <c r="BS164" s="6"/>
      <c r="BT164" s="6"/>
      <c r="BU164" s="6"/>
      <c r="BV164" s="6"/>
      <c r="BW164" s="6"/>
      <c r="BX164" s="6"/>
      <c r="BY164" s="43"/>
      <c r="EI164" s="3"/>
      <c r="EJ164" s="3"/>
      <c r="EK164" s="3"/>
      <c r="EL164" s="3"/>
      <c r="EM164" s="3"/>
      <c r="EN164" s="3"/>
      <c r="EO164" s="3"/>
      <c r="EP164" s="3"/>
      <c r="EQ164" s="3"/>
      <c r="ER164" s="3"/>
      <c r="ES164" s="3"/>
      <c r="ET164" s="3"/>
      <c r="EU164" s="3"/>
      <c r="EV164" s="3"/>
      <c r="EW164" s="3"/>
      <c r="EX164" s="3"/>
      <c r="EY164" s="3"/>
    </row>
    <row r="165" spans="9:155" ht="7.5" customHeight="1" x14ac:dyDescent="0.15">
      <c r="I165" s="42"/>
      <c r="J165" s="22"/>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19"/>
      <c r="BQ165" s="19"/>
      <c r="BR165" s="19"/>
      <c r="BS165" s="19"/>
      <c r="BT165" s="19"/>
      <c r="BU165" s="19"/>
      <c r="BV165" s="19"/>
      <c r="BW165" s="19"/>
      <c r="BX165" s="19"/>
      <c r="BY165" s="43"/>
      <c r="EI165" s="3"/>
      <c r="EJ165" s="3"/>
      <c r="EK165" s="3"/>
      <c r="EL165" s="3"/>
      <c r="EM165" s="3"/>
      <c r="EN165" s="3"/>
      <c r="EO165" s="3"/>
      <c r="EP165" s="3"/>
      <c r="EQ165" s="3"/>
      <c r="ER165" s="3"/>
      <c r="ES165" s="3"/>
      <c r="ET165" s="3"/>
      <c r="EU165" s="3"/>
      <c r="EV165" s="3"/>
      <c r="EW165" s="3"/>
      <c r="EX165" s="3"/>
      <c r="EY165" s="3"/>
    </row>
    <row r="166" spans="9:155" ht="7.5" customHeight="1" x14ac:dyDescent="0.15">
      <c r="I166" s="42"/>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19"/>
      <c r="BQ166" s="19"/>
      <c r="BR166" s="19"/>
      <c r="BS166" s="19"/>
      <c r="BT166" s="19"/>
      <c r="BU166" s="19"/>
      <c r="BV166" s="19"/>
      <c r="BW166" s="19"/>
      <c r="BX166" s="19"/>
      <c r="BY166" s="43"/>
      <c r="EI166" s="3"/>
      <c r="EJ166" s="3"/>
      <c r="EK166" s="3"/>
      <c r="EL166" s="3"/>
      <c r="EM166" s="3"/>
      <c r="EN166" s="3"/>
      <c r="EO166" s="3"/>
      <c r="EP166" s="3"/>
      <c r="EQ166" s="3"/>
      <c r="ER166" s="3"/>
      <c r="ES166" s="3"/>
      <c r="ET166" s="3"/>
      <c r="EU166" s="3"/>
      <c r="EV166" s="3"/>
      <c r="EW166" s="3"/>
      <c r="EX166" s="3"/>
      <c r="EY166" s="3"/>
    </row>
    <row r="167" spans="9:155" ht="7.5" customHeight="1" x14ac:dyDescent="0.15">
      <c r="I167" s="42"/>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19"/>
      <c r="BQ167" s="19"/>
      <c r="BR167" s="19"/>
      <c r="BS167" s="19"/>
      <c r="BT167" s="19"/>
      <c r="BU167" s="19"/>
      <c r="BV167" s="19"/>
      <c r="BW167" s="19"/>
      <c r="BX167" s="19"/>
      <c r="BY167" s="43"/>
      <c r="EI167" s="3"/>
      <c r="EJ167" s="3"/>
      <c r="EK167" s="3"/>
      <c r="EL167" s="3"/>
      <c r="EM167" s="3"/>
      <c r="EN167" s="3"/>
      <c r="EO167" s="3"/>
      <c r="EP167" s="3"/>
      <c r="EQ167" s="3"/>
      <c r="ER167" s="3"/>
      <c r="ES167" s="3"/>
      <c r="ET167" s="3"/>
      <c r="EU167" s="3"/>
      <c r="EV167" s="3"/>
      <c r="EW167" s="3"/>
      <c r="EX167" s="3"/>
      <c r="EY167" s="3"/>
    </row>
    <row r="168" spans="9:155" ht="7.5" customHeight="1" x14ac:dyDescent="0.15">
      <c r="I168" s="42"/>
      <c r="J168" s="6"/>
      <c r="K168" s="6"/>
      <c r="L168" s="6"/>
      <c r="M168" s="6"/>
      <c r="N168" s="6"/>
      <c r="O168" s="6"/>
      <c r="P168" s="6"/>
      <c r="Q168" s="6"/>
      <c r="R168" s="6"/>
      <c r="S168" s="6"/>
      <c r="T168" s="6"/>
      <c r="U168" s="23"/>
      <c r="V168" s="23"/>
      <c r="W168" s="23"/>
      <c r="X168" s="6"/>
      <c r="Y168" s="6"/>
      <c r="Z168" s="6"/>
      <c r="AA168" s="6"/>
      <c r="AB168" s="6"/>
      <c r="AC168" s="6"/>
      <c r="AD168" s="6"/>
      <c r="AE168" s="6"/>
      <c r="AF168" s="6"/>
      <c r="AG168" s="6"/>
      <c r="AH168" s="6"/>
      <c r="AI168" s="6"/>
      <c r="AJ168" s="6"/>
      <c r="AK168" s="6"/>
      <c r="AL168" s="6"/>
      <c r="AM168" s="6"/>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43"/>
      <c r="EI168" s="3"/>
      <c r="EJ168" s="3"/>
      <c r="EK168" s="3"/>
      <c r="EL168" s="3"/>
      <c r="EM168" s="3"/>
      <c r="EN168" s="3"/>
      <c r="EO168" s="3"/>
      <c r="EP168" s="3"/>
      <c r="EQ168" s="3"/>
      <c r="ER168" s="3"/>
      <c r="ES168" s="3"/>
      <c r="ET168" s="3"/>
      <c r="EU168" s="3"/>
      <c r="EV168" s="3"/>
      <c r="EW168" s="3"/>
      <c r="EX168" s="3"/>
      <c r="EY168" s="3"/>
    </row>
    <row r="169" spans="9:155" ht="7.5" customHeight="1" x14ac:dyDescent="0.15">
      <c r="I169" s="42"/>
      <c r="J169" s="6"/>
      <c r="K169" s="6"/>
      <c r="L169" s="6"/>
      <c r="M169" s="6"/>
      <c r="N169" s="6"/>
      <c r="O169" s="6"/>
      <c r="P169" s="6"/>
      <c r="Q169" s="6"/>
      <c r="R169" s="6"/>
      <c r="S169" s="6"/>
      <c r="T169" s="6"/>
      <c r="U169" s="23"/>
      <c r="V169" s="23"/>
      <c r="W169" s="23"/>
      <c r="X169" s="6"/>
      <c r="Y169" s="6"/>
      <c r="Z169" s="6"/>
      <c r="AA169" s="6"/>
      <c r="AB169" s="6"/>
      <c r="AC169" s="6"/>
      <c r="AD169" s="6"/>
      <c r="AE169" s="6"/>
      <c r="AF169" s="6"/>
      <c r="AG169" s="6"/>
      <c r="AH169" s="6"/>
      <c r="AI169" s="6"/>
      <c r="AJ169" s="6"/>
      <c r="AK169" s="6"/>
      <c r="AL169" s="6"/>
      <c r="AM169" s="6"/>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43"/>
      <c r="EI169" s="3"/>
      <c r="EJ169" s="3"/>
      <c r="EK169" s="3"/>
      <c r="EL169" s="3"/>
      <c r="EM169" s="3"/>
      <c r="EN169" s="3"/>
      <c r="EO169" s="3"/>
      <c r="EP169" s="3"/>
      <c r="EQ169" s="3"/>
      <c r="ER169" s="3"/>
      <c r="ES169" s="3"/>
      <c r="ET169" s="3"/>
      <c r="EU169" s="3"/>
      <c r="EV169" s="3"/>
      <c r="EW169" s="3"/>
      <c r="EX169" s="3"/>
      <c r="EY169" s="3"/>
    </row>
    <row r="170" spans="9:155" ht="7.5" customHeight="1" x14ac:dyDescent="0.15">
      <c r="I170" s="42"/>
      <c r="J170" s="6"/>
      <c r="K170" s="6"/>
      <c r="L170" s="6"/>
      <c r="M170" s="6"/>
      <c r="N170" s="6"/>
      <c r="O170" s="6"/>
      <c r="P170" s="6"/>
      <c r="Q170" s="6"/>
      <c r="R170" s="6"/>
      <c r="S170" s="6"/>
      <c r="T170" s="6"/>
      <c r="U170" s="23"/>
      <c r="V170" s="23"/>
      <c r="W170" s="23"/>
      <c r="X170" s="6"/>
      <c r="Y170" s="6"/>
      <c r="Z170" s="6"/>
      <c r="AA170" s="6"/>
      <c r="AB170" s="6"/>
      <c r="AC170" s="6"/>
      <c r="AD170" s="6"/>
      <c r="AE170" s="6"/>
      <c r="AF170" s="6"/>
      <c r="AG170" s="6"/>
      <c r="AH170" s="6"/>
      <c r="AI170" s="6"/>
      <c r="AJ170" s="6"/>
      <c r="AK170" s="6"/>
      <c r="AL170" s="6"/>
      <c r="AM170" s="6"/>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43"/>
      <c r="EI170" s="3"/>
      <c r="EJ170" s="3"/>
      <c r="EK170" s="3"/>
      <c r="EL170" s="3"/>
      <c r="EM170" s="3"/>
      <c r="EN170" s="3"/>
      <c r="EO170" s="3"/>
      <c r="EP170" s="3"/>
      <c r="EQ170" s="3"/>
      <c r="ER170" s="3"/>
      <c r="ES170" s="3"/>
      <c r="ET170" s="3"/>
      <c r="EU170" s="3"/>
      <c r="EV170" s="3"/>
      <c r="EW170" s="3"/>
      <c r="EX170" s="3"/>
      <c r="EY170" s="3"/>
    </row>
    <row r="171" spans="9:155" ht="7.5" customHeight="1" x14ac:dyDescent="0.15">
      <c r="I171" s="42"/>
      <c r="J171" s="6"/>
      <c r="K171" s="6"/>
      <c r="L171" s="6"/>
      <c r="M171" s="6"/>
      <c r="N171" s="6"/>
      <c r="O171" s="6"/>
      <c r="P171" s="6"/>
      <c r="Q171" s="6"/>
      <c r="R171" s="6"/>
      <c r="S171" s="6"/>
      <c r="T171" s="6"/>
      <c r="U171" s="23"/>
      <c r="V171" s="23"/>
      <c r="W171" s="23"/>
      <c r="X171" s="6"/>
      <c r="Y171" s="6"/>
      <c r="Z171" s="6"/>
      <c r="AA171" s="6"/>
      <c r="AB171" s="6"/>
      <c r="AC171" s="6"/>
      <c r="AD171" s="6"/>
      <c r="AE171" s="6"/>
      <c r="AF171" s="6"/>
      <c r="AG171" s="6"/>
      <c r="AH171" s="6"/>
      <c r="AI171" s="6"/>
      <c r="AJ171" s="6"/>
      <c r="AK171" s="6"/>
      <c r="AL171" s="6"/>
      <c r="AM171" s="6"/>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43"/>
      <c r="EI171" s="3"/>
      <c r="EJ171" s="3"/>
      <c r="EK171" s="3"/>
      <c r="EL171" s="3"/>
      <c r="EM171" s="3"/>
      <c r="EN171" s="3"/>
      <c r="EO171" s="3"/>
      <c r="EP171" s="3"/>
      <c r="EQ171" s="3"/>
      <c r="ER171" s="3"/>
      <c r="ES171" s="3"/>
      <c r="ET171" s="3"/>
      <c r="EU171" s="3"/>
      <c r="EV171" s="3"/>
      <c r="EW171" s="3"/>
      <c r="EX171" s="3"/>
      <c r="EY171" s="3"/>
    </row>
    <row r="172" spans="9:155" ht="7.5" customHeight="1" x14ac:dyDescent="0.15">
      <c r="I172" s="42"/>
      <c r="J172" s="6"/>
      <c r="K172" s="6"/>
      <c r="L172" s="6"/>
      <c r="M172" s="6"/>
      <c r="N172" s="6"/>
      <c r="O172" s="6"/>
      <c r="P172" s="6"/>
      <c r="Q172" s="6"/>
      <c r="R172" s="6"/>
      <c r="S172" s="6"/>
      <c r="T172" s="6"/>
      <c r="U172" s="23"/>
      <c r="V172" s="23"/>
      <c r="W172" s="23"/>
      <c r="X172" s="6"/>
      <c r="Y172" s="6"/>
      <c r="Z172" s="6"/>
      <c r="AA172" s="6"/>
      <c r="AB172" s="6"/>
      <c r="AC172" s="6"/>
      <c r="AD172" s="6"/>
      <c r="AE172" s="6"/>
      <c r="AF172" s="6"/>
      <c r="AG172" s="6"/>
      <c r="AH172" s="6"/>
      <c r="AI172" s="6"/>
      <c r="AJ172" s="6"/>
      <c r="AK172" s="6"/>
      <c r="AL172" s="6"/>
      <c r="AM172" s="6"/>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43"/>
      <c r="EI172" s="3"/>
      <c r="EJ172" s="3"/>
      <c r="EK172" s="3"/>
      <c r="EL172" s="3"/>
      <c r="EM172" s="3"/>
      <c r="EN172" s="3"/>
      <c r="EO172" s="3"/>
      <c r="EP172" s="3"/>
      <c r="EQ172" s="3"/>
      <c r="ER172" s="3"/>
      <c r="ES172" s="3"/>
      <c r="ET172" s="3"/>
      <c r="EU172" s="3"/>
      <c r="EV172" s="3"/>
      <c r="EW172" s="3"/>
      <c r="EX172" s="3"/>
      <c r="EY172" s="3"/>
    </row>
    <row r="173" spans="9:155" ht="7.5" customHeight="1" x14ac:dyDescent="0.15">
      <c r="I173" s="42"/>
      <c r="J173" s="6"/>
      <c r="K173" s="6"/>
      <c r="L173" s="6"/>
      <c r="M173" s="6"/>
      <c r="N173" s="6"/>
      <c r="O173" s="6"/>
      <c r="P173" s="6"/>
      <c r="Q173" s="6"/>
      <c r="R173" s="6"/>
      <c r="S173" s="6"/>
      <c r="T173" s="6"/>
      <c r="U173" s="23"/>
      <c r="V173" s="23"/>
      <c r="W173" s="23"/>
      <c r="X173" s="6"/>
      <c r="Y173" s="6"/>
      <c r="Z173" s="6"/>
      <c r="AA173" s="6"/>
      <c r="AB173" s="6"/>
      <c r="AC173" s="6"/>
      <c r="AD173" s="6"/>
      <c r="AE173" s="6"/>
      <c r="AF173" s="6"/>
      <c r="AG173" s="6"/>
      <c r="AH173" s="6"/>
      <c r="AI173" s="6"/>
      <c r="AJ173" s="6"/>
      <c r="AK173" s="6"/>
      <c r="AL173" s="6"/>
      <c r="AM173" s="6"/>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43"/>
      <c r="EI173" s="3"/>
      <c r="EJ173" s="3"/>
      <c r="EK173" s="3"/>
      <c r="EL173" s="3"/>
      <c r="EM173" s="3"/>
      <c r="EN173" s="3"/>
      <c r="EO173" s="3"/>
      <c r="EP173" s="3"/>
      <c r="EQ173" s="3"/>
      <c r="ER173" s="3"/>
      <c r="ES173" s="3"/>
      <c r="ET173" s="3"/>
      <c r="EU173" s="3"/>
      <c r="EV173" s="3"/>
      <c r="EW173" s="3"/>
      <c r="EX173" s="3"/>
      <c r="EY173" s="3"/>
    </row>
    <row r="174" spans="9:155" ht="7.5" customHeight="1" x14ac:dyDescent="0.15">
      <c r="I174" s="42"/>
      <c r="J174" s="6"/>
      <c r="K174" s="6"/>
      <c r="L174" s="6"/>
      <c r="M174" s="6"/>
      <c r="N174" s="6"/>
      <c r="O174" s="6"/>
      <c r="P174" s="6"/>
      <c r="Q174" s="6"/>
      <c r="R174" s="6"/>
      <c r="S174" s="6"/>
      <c r="T174" s="6"/>
      <c r="U174" s="23"/>
      <c r="V174" s="23"/>
      <c r="W174" s="23"/>
      <c r="X174" s="6"/>
      <c r="Y174" s="6"/>
      <c r="Z174" s="6"/>
      <c r="AA174" s="6"/>
      <c r="AB174" s="6"/>
      <c r="AC174" s="6"/>
      <c r="AD174" s="6"/>
      <c r="AE174" s="6"/>
      <c r="AF174" s="6"/>
      <c r="AG174" s="6"/>
      <c r="AH174" s="6"/>
      <c r="AI174" s="6"/>
      <c r="AJ174" s="6"/>
      <c r="AK174" s="6"/>
      <c r="AL174" s="6"/>
      <c r="AM174" s="6"/>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43"/>
      <c r="EI174" s="3"/>
      <c r="EJ174" s="3"/>
      <c r="EK174" s="3"/>
      <c r="EL174" s="3"/>
      <c r="EM174" s="3"/>
      <c r="EN174" s="3"/>
      <c r="EO174" s="3"/>
      <c r="EP174" s="3"/>
      <c r="EQ174" s="3"/>
      <c r="ER174" s="3"/>
      <c r="ES174" s="3"/>
      <c r="ET174" s="3"/>
      <c r="EU174" s="3"/>
      <c r="EV174" s="3"/>
      <c r="EW174" s="3"/>
      <c r="EX174" s="3"/>
      <c r="EY174" s="3"/>
    </row>
    <row r="175" spans="9:155" ht="7.5" customHeight="1" x14ac:dyDescent="0.15">
      <c r="I175" s="42"/>
      <c r="J175" s="6"/>
      <c r="K175" s="6"/>
      <c r="L175" s="6"/>
      <c r="M175" s="6"/>
      <c r="N175" s="6"/>
      <c r="O175" s="6"/>
      <c r="P175" s="6"/>
      <c r="Q175" s="6"/>
      <c r="R175" s="6"/>
      <c r="S175" s="6"/>
      <c r="T175" s="6"/>
      <c r="U175" s="23"/>
      <c r="V175" s="23"/>
      <c r="W175" s="23"/>
      <c r="X175" s="6"/>
      <c r="Y175" s="6"/>
      <c r="Z175" s="6"/>
      <c r="AA175" s="6"/>
      <c r="AB175" s="6"/>
      <c r="AC175" s="6"/>
      <c r="AD175" s="6"/>
      <c r="AE175" s="6"/>
      <c r="AF175" s="6"/>
      <c r="AG175" s="6"/>
      <c r="AH175" s="6"/>
      <c r="AI175" s="6"/>
      <c r="AJ175" s="6"/>
      <c r="AK175" s="6"/>
      <c r="AL175" s="6"/>
      <c r="AM175" s="6"/>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43"/>
      <c r="EI175" s="3"/>
      <c r="EJ175" s="3"/>
      <c r="EK175" s="3"/>
      <c r="EL175" s="3"/>
      <c r="EM175" s="3"/>
      <c r="EN175" s="3"/>
      <c r="EO175" s="3"/>
      <c r="EP175" s="3"/>
      <c r="EQ175" s="3"/>
      <c r="ER175" s="3"/>
      <c r="ES175" s="3"/>
      <c r="ET175" s="3"/>
      <c r="EU175" s="3"/>
      <c r="EV175" s="3"/>
      <c r="EW175" s="3"/>
      <c r="EX175" s="3"/>
      <c r="EY175" s="3"/>
    </row>
    <row r="176" spans="9:155" ht="7.5" customHeight="1" x14ac:dyDescent="0.15">
      <c r="I176" s="42"/>
      <c r="J176" s="6"/>
      <c r="K176" s="6"/>
      <c r="L176" s="6"/>
      <c r="M176" s="6"/>
      <c r="N176" s="6"/>
      <c r="O176" s="6"/>
      <c r="P176" s="6"/>
      <c r="Q176" s="6"/>
      <c r="R176" s="6"/>
      <c r="S176" s="6"/>
      <c r="T176" s="6"/>
      <c r="U176" s="23"/>
      <c r="V176" s="23"/>
      <c r="W176" s="23"/>
      <c r="X176" s="6"/>
      <c r="Y176" s="6"/>
      <c r="Z176" s="6"/>
      <c r="AA176" s="6"/>
      <c r="AB176" s="6"/>
      <c r="AC176" s="6"/>
      <c r="AD176" s="6"/>
      <c r="AE176" s="6"/>
      <c r="AF176" s="6"/>
      <c r="AG176" s="6"/>
      <c r="AH176" s="6"/>
      <c r="AI176" s="6"/>
      <c r="AJ176" s="6"/>
      <c r="AK176" s="6"/>
      <c r="AL176" s="6"/>
      <c r="AM176" s="6"/>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43"/>
      <c r="EI176" s="3"/>
      <c r="EJ176" s="3"/>
      <c r="EK176" s="3"/>
      <c r="EL176" s="3"/>
      <c r="EM176" s="3"/>
      <c r="EN176" s="3"/>
      <c r="EO176" s="3"/>
      <c r="EP176" s="3"/>
      <c r="EQ176" s="3"/>
      <c r="ER176" s="3"/>
      <c r="ES176" s="3"/>
      <c r="ET176" s="3"/>
      <c r="EU176" s="3"/>
      <c r="EV176" s="3"/>
      <c r="EW176" s="3"/>
      <c r="EX176" s="3"/>
      <c r="EY176" s="3"/>
    </row>
    <row r="177" spans="9:155" ht="7.5" customHeight="1" x14ac:dyDescent="0.15">
      <c r="I177" s="42"/>
      <c r="J177" s="6"/>
      <c r="K177" s="6"/>
      <c r="L177" s="6"/>
      <c r="M177" s="6"/>
      <c r="N177" s="6"/>
      <c r="O177" s="6"/>
      <c r="P177" s="6"/>
      <c r="Q177" s="6"/>
      <c r="R177" s="6"/>
      <c r="S177" s="6"/>
      <c r="T177" s="6"/>
      <c r="U177" s="23"/>
      <c r="V177" s="23"/>
      <c r="W177" s="23"/>
      <c r="X177" s="6"/>
      <c r="Y177" s="6"/>
      <c r="Z177" s="6"/>
      <c r="AA177" s="6"/>
      <c r="AB177" s="6"/>
      <c r="AC177" s="6"/>
      <c r="AD177" s="6"/>
      <c r="AE177" s="6"/>
      <c r="AF177" s="6"/>
      <c r="AG177" s="6"/>
      <c r="AH177" s="6"/>
      <c r="AI177" s="6"/>
      <c r="AJ177" s="6"/>
      <c r="AK177" s="6"/>
      <c r="AL177" s="6"/>
      <c r="AM177" s="6"/>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43"/>
      <c r="EI177" s="3"/>
      <c r="EJ177" s="3"/>
      <c r="EK177" s="3"/>
      <c r="EL177" s="3"/>
      <c r="EM177" s="3"/>
      <c r="EN177" s="3"/>
      <c r="EO177" s="3"/>
      <c r="EP177" s="3"/>
      <c r="EQ177" s="3"/>
      <c r="ER177" s="3"/>
      <c r="ES177" s="3"/>
      <c r="ET177" s="3"/>
      <c r="EU177" s="3"/>
      <c r="EV177" s="3"/>
      <c r="EW177" s="3"/>
      <c r="EX177" s="3"/>
      <c r="EY177" s="3"/>
    </row>
    <row r="178" spans="9:155" ht="7.5" customHeight="1" x14ac:dyDescent="0.15">
      <c r="I178" s="42"/>
      <c r="J178" s="22"/>
      <c r="K178" s="22"/>
      <c r="L178" s="22"/>
      <c r="M178" s="22"/>
      <c r="N178" s="22"/>
      <c r="O178" s="22"/>
      <c r="P178" s="22"/>
      <c r="Q178" s="22"/>
      <c r="R178" s="22"/>
      <c r="S178" s="22"/>
      <c r="T178" s="22"/>
      <c r="U178" s="6"/>
      <c r="V178" s="6"/>
      <c r="W178" s="6"/>
      <c r="X178" s="6"/>
      <c r="Y178" s="6"/>
      <c r="Z178" s="6"/>
      <c r="AA178" s="6"/>
      <c r="AB178" s="6"/>
      <c r="AC178" s="6"/>
      <c r="AD178" s="6"/>
      <c r="AE178" s="6"/>
      <c r="AF178" s="6"/>
      <c r="AG178" s="6"/>
      <c r="AH178" s="6"/>
      <c r="AI178" s="6"/>
      <c r="AJ178" s="6"/>
      <c r="AK178" s="6"/>
      <c r="AL178" s="6"/>
      <c r="AM178" s="6"/>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19"/>
      <c r="BQ178" s="19"/>
      <c r="BR178" s="19"/>
      <c r="BS178" s="19"/>
      <c r="BT178" s="19"/>
      <c r="BU178" s="19"/>
      <c r="BV178" s="19"/>
      <c r="BW178" s="19"/>
      <c r="BX178" s="19"/>
      <c r="BY178" s="43"/>
      <c r="EI178" s="3"/>
      <c r="EJ178" s="3"/>
      <c r="EK178" s="3"/>
      <c r="EL178" s="3"/>
      <c r="EM178" s="3"/>
      <c r="EN178" s="3"/>
      <c r="EO178" s="3"/>
      <c r="EP178" s="3"/>
      <c r="EQ178" s="3"/>
      <c r="ER178" s="3"/>
      <c r="ES178" s="3"/>
      <c r="ET178" s="3"/>
      <c r="EU178" s="3"/>
      <c r="EV178" s="3"/>
      <c r="EW178" s="3"/>
      <c r="EX178" s="3"/>
      <c r="EY178" s="3"/>
    </row>
    <row r="179" spans="9:155" ht="7.5" customHeight="1" x14ac:dyDescent="0.15">
      <c r="I179" s="42"/>
      <c r="J179" s="22"/>
      <c r="K179" s="22"/>
      <c r="L179" s="22"/>
      <c r="M179" s="22"/>
      <c r="N179" s="22"/>
      <c r="O179" s="22"/>
      <c r="P179" s="22"/>
      <c r="Q179" s="22"/>
      <c r="R179" s="22"/>
      <c r="S179" s="22"/>
      <c r="T179" s="22"/>
      <c r="U179" s="6"/>
      <c r="V179" s="6"/>
      <c r="W179" s="6"/>
      <c r="X179" s="6"/>
      <c r="Y179" s="6"/>
      <c r="Z179" s="6"/>
      <c r="AA179" s="6"/>
      <c r="AB179" s="6"/>
      <c r="AC179" s="6"/>
      <c r="AD179" s="6"/>
      <c r="AE179" s="6"/>
      <c r="AF179" s="6"/>
      <c r="AG179" s="6"/>
      <c r="AH179" s="6"/>
      <c r="AI179" s="6"/>
      <c r="AJ179" s="6"/>
      <c r="AK179" s="6"/>
      <c r="AL179" s="6"/>
      <c r="AM179" s="6"/>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19"/>
      <c r="BQ179" s="19"/>
      <c r="BR179" s="19"/>
      <c r="BS179" s="19"/>
      <c r="BT179" s="19"/>
      <c r="BU179" s="19"/>
      <c r="BV179" s="19"/>
      <c r="BW179" s="19"/>
      <c r="BX179" s="19"/>
      <c r="BY179" s="43"/>
      <c r="EI179" s="3"/>
      <c r="EJ179" s="3"/>
      <c r="EK179" s="3"/>
      <c r="EL179" s="3"/>
      <c r="EM179" s="3"/>
      <c r="EN179" s="3"/>
      <c r="EO179" s="3"/>
      <c r="EP179" s="3"/>
      <c r="EQ179" s="3"/>
      <c r="ER179" s="3"/>
      <c r="ES179" s="3"/>
      <c r="ET179" s="3"/>
      <c r="EU179" s="3"/>
      <c r="EV179" s="3"/>
      <c r="EW179" s="3"/>
      <c r="EX179" s="3"/>
      <c r="EY179" s="3"/>
    </row>
    <row r="180" spans="9:155" ht="7.5" customHeight="1" x14ac:dyDescent="0.15">
      <c r="I180" s="42"/>
      <c r="J180" s="22"/>
      <c r="K180" s="22"/>
      <c r="L180" s="22"/>
      <c r="M180" s="22"/>
      <c r="N180" s="22"/>
      <c r="O180" s="22"/>
      <c r="P180" s="22"/>
      <c r="Q180" s="22"/>
      <c r="R180" s="22"/>
      <c r="S180" s="22"/>
      <c r="T180" s="22"/>
      <c r="U180" s="6"/>
      <c r="V180" s="6"/>
      <c r="W180" s="6"/>
      <c r="X180" s="6"/>
      <c r="Y180" s="6"/>
      <c r="Z180" s="6"/>
      <c r="AA180" s="6"/>
      <c r="AB180" s="6"/>
      <c r="AC180" s="6"/>
      <c r="AD180" s="6"/>
      <c r="AE180" s="6"/>
      <c r="AF180" s="6"/>
      <c r="AG180" s="6"/>
      <c r="AH180" s="6"/>
      <c r="AI180" s="6"/>
      <c r="AJ180" s="6"/>
      <c r="AK180" s="6"/>
      <c r="AL180" s="6"/>
      <c r="AM180" s="6"/>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19"/>
      <c r="BQ180" s="19"/>
      <c r="BR180" s="19"/>
      <c r="BS180" s="19"/>
      <c r="BT180" s="19"/>
      <c r="BU180" s="19"/>
      <c r="BV180" s="19"/>
      <c r="BW180" s="19"/>
      <c r="BX180" s="19"/>
      <c r="BY180" s="43"/>
      <c r="EI180" s="3"/>
      <c r="EJ180" s="3"/>
      <c r="EK180" s="3"/>
      <c r="EL180" s="3"/>
      <c r="EM180" s="3"/>
      <c r="EN180" s="3"/>
      <c r="EO180" s="3"/>
      <c r="EP180" s="3"/>
      <c r="EQ180" s="3"/>
      <c r="ER180" s="3"/>
      <c r="ES180" s="3"/>
      <c r="ET180" s="3"/>
      <c r="EU180" s="3"/>
      <c r="EV180" s="3"/>
      <c r="EW180" s="3"/>
      <c r="EX180" s="3"/>
      <c r="EY180" s="3"/>
    </row>
    <row r="181" spans="9:155" ht="7.5" customHeight="1" x14ac:dyDescent="0.15">
      <c r="I181" s="42"/>
      <c r="J181" s="22"/>
      <c r="K181" s="22"/>
      <c r="L181" s="22"/>
      <c r="M181" s="22"/>
      <c r="N181" s="22"/>
      <c r="O181" s="22"/>
      <c r="P181" s="22"/>
      <c r="Q181" s="22"/>
      <c r="R181" s="22"/>
      <c r="S181" s="22"/>
      <c r="T181" s="22"/>
      <c r="U181" s="23"/>
      <c r="V181" s="23"/>
      <c r="W181" s="23"/>
      <c r="X181" s="6"/>
      <c r="Y181" s="6"/>
      <c r="Z181" s="6"/>
      <c r="AA181" s="6"/>
      <c r="AB181" s="6"/>
      <c r="AC181" s="6"/>
      <c r="AD181" s="6"/>
      <c r="AE181" s="6"/>
      <c r="AF181" s="6"/>
      <c r="AG181" s="6"/>
      <c r="AH181" s="6"/>
      <c r="AI181" s="6"/>
      <c r="AJ181" s="6"/>
      <c r="AK181" s="6"/>
      <c r="AL181" s="6"/>
      <c r="AM181" s="6"/>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43"/>
      <c r="EI181" s="3"/>
      <c r="EJ181" s="3"/>
      <c r="EK181" s="3"/>
      <c r="EL181" s="3"/>
      <c r="EM181" s="3"/>
      <c r="EN181" s="3"/>
      <c r="EO181" s="3"/>
      <c r="EP181" s="3"/>
      <c r="EQ181" s="3"/>
      <c r="ER181" s="3"/>
      <c r="ES181" s="3"/>
      <c r="ET181" s="3"/>
      <c r="EU181" s="3"/>
      <c r="EV181" s="3"/>
      <c r="EW181" s="3"/>
      <c r="EX181" s="3"/>
      <c r="EY181" s="3"/>
    </row>
    <row r="182" spans="9:155" ht="7.5" customHeight="1" x14ac:dyDescent="0.15">
      <c r="I182" s="42"/>
      <c r="J182" s="22"/>
      <c r="K182" s="22"/>
      <c r="L182" s="22"/>
      <c r="M182" s="22"/>
      <c r="N182" s="22"/>
      <c r="O182" s="22"/>
      <c r="P182" s="22"/>
      <c r="Q182" s="22"/>
      <c r="R182" s="22"/>
      <c r="S182" s="22"/>
      <c r="T182" s="22"/>
      <c r="U182" s="23"/>
      <c r="V182" s="23"/>
      <c r="W182" s="23"/>
      <c r="X182" s="6"/>
      <c r="Y182" s="6"/>
      <c r="Z182" s="6"/>
      <c r="AA182" s="6"/>
      <c r="AB182" s="6"/>
      <c r="AC182" s="6"/>
      <c r="AD182" s="6"/>
      <c r="AE182" s="6"/>
      <c r="AF182" s="6"/>
      <c r="AG182" s="6"/>
      <c r="AH182" s="6"/>
      <c r="AI182" s="6"/>
      <c r="AJ182" s="6"/>
      <c r="AK182" s="6"/>
      <c r="AL182" s="6"/>
      <c r="AM182" s="6"/>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43"/>
      <c r="EI182" s="3"/>
      <c r="EJ182" s="3"/>
      <c r="EK182" s="3"/>
      <c r="EL182" s="3"/>
      <c r="EM182" s="3"/>
      <c r="EN182" s="3"/>
      <c r="EO182" s="3"/>
      <c r="EP182" s="3"/>
      <c r="EQ182" s="3"/>
      <c r="ER182" s="3"/>
      <c r="ES182" s="3"/>
      <c r="ET182" s="3"/>
      <c r="EU182" s="3"/>
      <c r="EV182" s="3"/>
      <c r="EW182" s="3"/>
      <c r="EX182" s="3"/>
      <c r="EY182" s="3"/>
    </row>
    <row r="183" spans="9:155" ht="7.5" customHeight="1" x14ac:dyDescent="0.15">
      <c r="I183" s="42"/>
      <c r="J183" s="6"/>
      <c r="K183" s="6"/>
      <c r="L183" s="6"/>
      <c r="M183" s="6"/>
      <c r="N183" s="6"/>
      <c r="O183" s="6"/>
      <c r="P183" s="6"/>
      <c r="Q183" s="6"/>
      <c r="R183" s="6"/>
      <c r="S183" s="6"/>
      <c r="T183" s="6"/>
      <c r="U183" s="23"/>
      <c r="V183" s="23"/>
      <c r="W183" s="23"/>
      <c r="X183" s="6"/>
      <c r="Y183" s="6"/>
      <c r="Z183" s="6"/>
      <c r="AA183" s="6"/>
      <c r="AB183" s="6"/>
      <c r="AC183" s="6"/>
      <c r="AD183" s="6"/>
      <c r="AE183" s="6"/>
      <c r="AF183" s="6"/>
      <c r="AG183" s="6"/>
      <c r="AH183" s="6"/>
      <c r="AI183" s="6"/>
      <c r="AJ183" s="6"/>
      <c r="AK183" s="6"/>
      <c r="AL183" s="6"/>
      <c r="AM183" s="6"/>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43"/>
      <c r="EI183" s="3"/>
      <c r="EJ183" s="3"/>
      <c r="EK183" s="3"/>
      <c r="EL183" s="3"/>
      <c r="EM183" s="3"/>
      <c r="EN183" s="3"/>
      <c r="EO183" s="3"/>
      <c r="EP183" s="3"/>
      <c r="EQ183" s="3"/>
      <c r="ER183" s="3"/>
      <c r="ES183" s="3"/>
      <c r="ET183" s="3"/>
      <c r="EU183" s="3"/>
      <c r="EV183" s="3"/>
      <c r="EW183" s="3"/>
      <c r="EX183" s="3"/>
      <c r="EY183" s="3"/>
    </row>
    <row r="184" spans="9:155" ht="7.5" customHeight="1" x14ac:dyDescent="0.15">
      <c r="I184" s="42"/>
      <c r="J184" s="6"/>
      <c r="K184" s="6"/>
      <c r="L184" s="6"/>
      <c r="M184" s="6"/>
      <c r="N184" s="6"/>
      <c r="O184" s="6"/>
      <c r="P184" s="6"/>
      <c r="Q184" s="6"/>
      <c r="R184" s="6"/>
      <c r="S184" s="6"/>
      <c r="T184" s="6"/>
      <c r="U184" s="23"/>
      <c r="V184" s="23"/>
      <c r="W184" s="23"/>
      <c r="X184" s="6"/>
      <c r="Y184" s="6"/>
      <c r="Z184" s="6"/>
      <c r="AA184" s="6"/>
      <c r="AB184" s="6"/>
      <c r="AC184" s="6"/>
      <c r="AD184" s="6"/>
      <c r="AE184" s="6"/>
      <c r="AF184" s="6"/>
      <c r="AG184" s="6"/>
      <c r="AH184" s="6"/>
      <c r="AI184" s="6"/>
      <c r="AJ184" s="6"/>
      <c r="AK184" s="6"/>
      <c r="AL184" s="6"/>
      <c r="AM184" s="6"/>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43"/>
      <c r="EI184" s="3"/>
      <c r="EJ184" s="3"/>
      <c r="EK184" s="3"/>
      <c r="EL184" s="3"/>
      <c r="EM184" s="3"/>
      <c r="EN184" s="3"/>
      <c r="EO184" s="3"/>
      <c r="EP184" s="3"/>
      <c r="EQ184" s="3"/>
      <c r="ER184" s="3"/>
      <c r="ES184" s="3"/>
      <c r="ET184" s="3"/>
      <c r="EU184" s="3"/>
      <c r="EV184" s="3"/>
      <c r="EW184" s="3"/>
      <c r="EX184" s="3"/>
      <c r="EY184" s="3"/>
    </row>
    <row r="185" spans="9:155" ht="7.5" customHeight="1" x14ac:dyDescent="0.15">
      <c r="I185" s="42"/>
      <c r="J185" s="22"/>
      <c r="K185" s="22"/>
      <c r="L185" s="22"/>
      <c r="M185" s="22"/>
      <c r="N185" s="22"/>
      <c r="O185" s="22"/>
      <c r="P185" s="22"/>
      <c r="Q185" s="22"/>
      <c r="R185" s="22"/>
      <c r="S185" s="22"/>
      <c r="T185" s="22"/>
      <c r="U185" s="6"/>
      <c r="V185" s="6"/>
      <c r="W185" s="6"/>
      <c r="X185" s="6"/>
      <c r="Y185" s="6"/>
      <c r="Z185" s="6"/>
      <c r="AA185" s="6"/>
      <c r="AB185" s="6"/>
      <c r="AC185" s="6"/>
      <c r="AD185" s="22"/>
      <c r="AE185" s="22"/>
      <c r="AF185" s="22"/>
      <c r="AG185" s="22"/>
      <c r="AH185" s="22"/>
      <c r="AI185" s="22"/>
      <c r="AJ185" s="22"/>
      <c r="AK185" s="22"/>
      <c r="AL185" s="22"/>
      <c r="AM185" s="22"/>
      <c r="AN185" s="30"/>
      <c r="AO185" s="30"/>
      <c r="AP185" s="30"/>
      <c r="AQ185" s="30"/>
      <c r="AR185" s="30"/>
      <c r="AS185" s="30"/>
      <c r="AT185" s="30"/>
      <c r="AU185" s="30"/>
      <c r="AV185" s="30"/>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43"/>
      <c r="EI185" s="3"/>
      <c r="EJ185" s="3"/>
      <c r="EK185" s="3"/>
      <c r="EL185" s="3"/>
      <c r="EM185" s="3"/>
      <c r="EN185" s="3"/>
      <c r="EO185" s="3"/>
      <c r="EP185" s="3"/>
      <c r="EQ185" s="3"/>
      <c r="ER185" s="3"/>
      <c r="ES185" s="3"/>
      <c r="ET185" s="3"/>
      <c r="EU185" s="3"/>
      <c r="EV185" s="3"/>
      <c r="EW185" s="3"/>
      <c r="EX185" s="3"/>
      <c r="EY185" s="3"/>
    </row>
    <row r="186" spans="9:155" ht="7.5" customHeight="1" x14ac:dyDescent="0.15">
      <c r="I186" s="42"/>
      <c r="J186" s="22"/>
      <c r="K186" s="22"/>
      <c r="L186" s="22"/>
      <c r="M186" s="22"/>
      <c r="N186" s="22"/>
      <c r="O186" s="22"/>
      <c r="P186" s="22"/>
      <c r="Q186" s="22"/>
      <c r="R186" s="22"/>
      <c r="S186" s="22"/>
      <c r="T186" s="22"/>
      <c r="U186" s="6"/>
      <c r="V186" s="6"/>
      <c r="W186" s="6"/>
      <c r="X186" s="6"/>
      <c r="Y186" s="6"/>
      <c r="Z186" s="6"/>
      <c r="AA186" s="6"/>
      <c r="AB186" s="6"/>
      <c r="AC186" s="6"/>
      <c r="AD186" s="22"/>
      <c r="AE186" s="22"/>
      <c r="AF186" s="22"/>
      <c r="AG186" s="22"/>
      <c r="AH186" s="22"/>
      <c r="AI186" s="22"/>
      <c r="AJ186" s="22"/>
      <c r="AK186" s="22"/>
      <c r="AL186" s="22"/>
      <c r="AM186" s="22"/>
      <c r="AN186" s="30"/>
      <c r="AO186" s="30"/>
      <c r="AP186" s="30"/>
      <c r="AQ186" s="30"/>
      <c r="AR186" s="30"/>
      <c r="AS186" s="30"/>
      <c r="AT186" s="30"/>
      <c r="AU186" s="30"/>
      <c r="AV186" s="30"/>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43"/>
      <c r="EI186" s="3"/>
      <c r="EJ186" s="3"/>
      <c r="EK186" s="3"/>
      <c r="EL186" s="3"/>
      <c r="EM186" s="3"/>
      <c r="EN186" s="3"/>
      <c r="EO186" s="3"/>
      <c r="EP186" s="3"/>
      <c r="EQ186" s="3"/>
      <c r="ER186" s="3"/>
      <c r="ES186" s="3"/>
      <c r="ET186" s="3"/>
      <c r="EU186" s="3"/>
      <c r="EV186" s="3"/>
      <c r="EW186" s="3"/>
      <c r="EX186" s="3"/>
      <c r="EY186" s="3"/>
    </row>
    <row r="187" spans="9:155" ht="7.5" customHeight="1" x14ac:dyDescent="0.15">
      <c r="I187" s="42"/>
      <c r="J187" s="22"/>
      <c r="K187" s="22"/>
      <c r="L187" s="22"/>
      <c r="M187" s="22"/>
      <c r="N187" s="22"/>
      <c r="O187" s="22"/>
      <c r="P187" s="22"/>
      <c r="Q187" s="22"/>
      <c r="R187" s="22"/>
      <c r="S187" s="22"/>
      <c r="T187" s="22"/>
      <c r="U187" s="6"/>
      <c r="V187" s="6"/>
      <c r="W187" s="6"/>
      <c r="X187" s="6"/>
      <c r="Y187" s="6"/>
      <c r="Z187" s="6"/>
      <c r="AA187" s="6"/>
      <c r="AB187" s="6"/>
      <c r="AC187" s="6"/>
      <c r="AD187" s="22"/>
      <c r="AE187" s="22"/>
      <c r="AF187" s="22"/>
      <c r="AG187" s="22"/>
      <c r="AH187" s="22"/>
      <c r="AI187" s="22"/>
      <c r="AJ187" s="22"/>
      <c r="AK187" s="22"/>
      <c r="AL187" s="22"/>
      <c r="AM187" s="22"/>
      <c r="AN187" s="30"/>
      <c r="AO187" s="30"/>
      <c r="AP187" s="30"/>
      <c r="AQ187" s="30"/>
      <c r="AR187" s="30"/>
      <c r="AS187" s="30"/>
      <c r="AT187" s="30"/>
      <c r="AU187" s="30"/>
      <c r="AV187" s="30"/>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43"/>
      <c r="EI187" s="3"/>
      <c r="EJ187" s="3"/>
      <c r="EK187" s="3"/>
      <c r="EL187" s="3"/>
      <c r="EM187" s="3"/>
      <c r="EN187" s="3"/>
      <c r="EO187" s="3"/>
      <c r="EP187" s="3"/>
      <c r="EQ187" s="3"/>
      <c r="ER187" s="3"/>
      <c r="ES187" s="3"/>
      <c r="ET187" s="3"/>
      <c r="EU187" s="3"/>
      <c r="EV187" s="3"/>
      <c r="EW187" s="3"/>
      <c r="EX187" s="3"/>
      <c r="EY187" s="3"/>
    </row>
    <row r="188" spans="9:155" ht="7.5" customHeight="1" x14ac:dyDescent="0.15">
      <c r="I188" s="42"/>
      <c r="J188" s="22"/>
      <c r="K188" s="22"/>
      <c r="L188" s="22"/>
      <c r="M188" s="22"/>
      <c r="N188" s="22"/>
      <c r="O188" s="22"/>
      <c r="P188" s="22"/>
      <c r="Q188" s="22"/>
      <c r="R188" s="22"/>
      <c r="S188" s="22"/>
      <c r="T188" s="22"/>
      <c r="U188" s="6"/>
      <c r="V188" s="6"/>
      <c r="W188" s="6"/>
      <c r="X188" s="6"/>
      <c r="Y188" s="6"/>
      <c r="Z188" s="6"/>
      <c r="AA188" s="6"/>
      <c r="AB188" s="6"/>
      <c r="AC188" s="6"/>
      <c r="AD188" s="22"/>
      <c r="AE188" s="22"/>
      <c r="AF188" s="22"/>
      <c r="AG188" s="22"/>
      <c r="AH188" s="22"/>
      <c r="AI188" s="22"/>
      <c r="AJ188" s="22"/>
      <c r="AK188" s="22"/>
      <c r="AL188" s="22"/>
      <c r="AM188" s="22"/>
      <c r="AN188" s="30"/>
      <c r="AO188" s="30"/>
      <c r="AP188" s="30"/>
      <c r="AQ188" s="30"/>
      <c r="AR188" s="30"/>
      <c r="AS188" s="30"/>
      <c r="AT188" s="30"/>
      <c r="AU188" s="30"/>
      <c r="AV188" s="30"/>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43"/>
      <c r="EI188" s="3"/>
      <c r="EJ188" s="3"/>
      <c r="EK188" s="3"/>
      <c r="EL188" s="3"/>
      <c r="EM188" s="3"/>
      <c r="EN188" s="3"/>
      <c r="EO188" s="3"/>
      <c r="EP188" s="3"/>
      <c r="EQ188" s="3"/>
      <c r="ER188" s="3"/>
      <c r="ES188" s="3"/>
      <c r="ET188" s="3"/>
      <c r="EU188" s="3"/>
      <c r="EV188" s="3"/>
      <c r="EW188" s="3"/>
      <c r="EX188" s="3"/>
      <c r="EY188" s="3"/>
    </row>
    <row r="189" spans="9:155" ht="7.5" customHeight="1" x14ac:dyDescent="0.15">
      <c r="I189" s="42"/>
      <c r="J189" s="22"/>
      <c r="K189" s="22"/>
      <c r="L189" s="22"/>
      <c r="M189" s="22"/>
      <c r="N189" s="22"/>
      <c r="O189" s="22"/>
      <c r="P189" s="22"/>
      <c r="Q189" s="22"/>
      <c r="R189" s="22"/>
      <c r="S189" s="22"/>
      <c r="T189" s="22"/>
      <c r="U189" s="6"/>
      <c r="V189" s="6"/>
      <c r="W189" s="6"/>
      <c r="X189" s="6"/>
      <c r="Y189" s="6"/>
      <c r="Z189" s="6"/>
      <c r="AA189" s="6"/>
      <c r="AB189" s="6"/>
      <c r="AC189" s="6"/>
      <c r="AD189" s="37"/>
      <c r="AE189" s="37"/>
      <c r="AF189" s="37"/>
      <c r="AG189" s="37"/>
      <c r="AH189" s="37"/>
      <c r="AI189" s="37"/>
      <c r="AJ189" s="37"/>
      <c r="AK189" s="37"/>
      <c r="AL189" s="37"/>
      <c r="AM189" s="37"/>
      <c r="AN189" s="32"/>
      <c r="AO189" s="32"/>
      <c r="AP189" s="32"/>
      <c r="AQ189" s="32"/>
      <c r="AR189" s="32"/>
      <c r="AS189" s="32"/>
      <c r="AT189" s="32"/>
      <c r="AU189" s="32"/>
      <c r="AV189" s="32"/>
      <c r="AW189" s="32"/>
      <c r="AX189" s="32"/>
      <c r="AY189" s="32"/>
      <c r="AZ189" s="32"/>
      <c r="BA189" s="32"/>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43"/>
      <c r="EG189" s="10"/>
      <c r="EH189" s="10"/>
      <c r="EI189" s="3"/>
      <c r="EJ189" s="3"/>
      <c r="EK189" s="3"/>
      <c r="EL189" s="3"/>
      <c r="EM189" s="3"/>
      <c r="EN189" s="3"/>
      <c r="EO189" s="3"/>
      <c r="EP189" s="3"/>
      <c r="EQ189" s="3"/>
      <c r="ER189" s="3"/>
      <c r="ES189" s="3"/>
      <c r="ET189" s="3"/>
      <c r="EU189" s="3"/>
      <c r="EV189" s="3"/>
      <c r="EW189" s="3"/>
      <c r="EX189" s="3"/>
      <c r="EY189" s="3"/>
    </row>
    <row r="190" spans="9:155" ht="7.5" customHeight="1" x14ac:dyDescent="0.15">
      <c r="I190" s="42"/>
      <c r="J190" s="22"/>
      <c r="K190" s="22"/>
      <c r="L190" s="22"/>
      <c r="M190" s="22"/>
      <c r="N190" s="22"/>
      <c r="O190" s="22"/>
      <c r="P190" s="22"/>
      <c r="Q190" s="22"/>
      <c r="R190" s="22"/>
      <c r="S190" s="22"/>
      <c r="T190" s="22"/>
      <c r="U190" s="6"/>
      <c r="V190" s="6"/>
      <c r="W190" s="6"/>
      <c r="X190" s="6"/>
      <c r="Y190" s="6"/>
      <c r="Z190" s="6"/>
      <c r="AA190" s="6"/>
      <c r="AB190" s="6"/>
      <c r="AC190" s="6"/>
      <c r="AD190" s="37"/>
      <c r="AE190" s="37"/>
      <c r="AF190" s="37"/>
      <c r="AG190" s="37"/>
      <c r="AH190" s="37"/>
      <c r="AI190" s="37"/>
      <c r="AJ190" s="37"/>
      <c r="AK190" s="37"/>
      <c r="AL190" s="37"/>
      <c r="AM190" s="37"/>
      <c r="AN190" s="32"/>
      <c r="AO190" s="32"/>
      <c r="AP190" s="32"/>
      <c r="AQ190" s="32"/>
      <c r="AR190" s="32"/>
      <c r="AS190" s="32"/>
      <c r="AT190" s="32"/>
      <c r="AU190" s="32"/>
      <c r="AV190" s="32"/>
      <c r="AW190" s="32"/>
      <c r="AX190" s="32"/>
      <c r="AY190" s="32"/>
      <c r="AZ190" s="32"/>
      <c r="BA190" s="32"/>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43"/>
      <c r="EG190" s="10"/>
      <c r="EH190" s="10"/>
      <c r="EI190" s="3"/>
      <c r="EJ190" s="3"/>
      <c r="EK190" s="3"/>
      <c r="EL190" s="3"/>
      <c r="EM190" s="3"/>
      <c r="EN190" s="3"/>
      <c r="EO190" s="3"/>
      <c r="EP190" s="3"/>
      <c r="EQ190" s="3"/>
      <c r="ER190" s="3"/>
      <c r="ES190" s="3"/>
      <c r="ET190" s="3"/>
      <c r="EU190" s="3"/>
      <c r="EV190" s="3"/>
      <c r="EW190" s="3"/>
      <c r="EX190" s="3"/>
      <c r="EY190" s="3"/>
    </row>
    <row r="191" spans="9:155" ht="7.5" customHeight="1" x14ac:dyDescent="0.15">
      <c r="I191" s="42"/>
      <c r="J191" s="22"/>
      <c r="K191" s="22"/>
      <c r="L191" s="22"/>
      <c r="M191" s="22"/>
      <c r="N191" s="22"/>
      <c r="O191" s="22"/>
      <c r="P191" s="22"/>
      <c r="Q191" s="22"/>
      <c r="R191" s="22"/>
      <c r="S191" s="22"/>
      <c r="T191" s="22"/>
      <c r="U191" s="6"/>
      <c r="V191" s="6"/>
      <c r="W191" s="6"/>
      <c r="X191" s="6"/>
      <c r="Y191" s="6"/>
      <c r="Z191" s="6"/>
      <c r="AA191" s="6"/>
      <c r="AB191" s="6"/>
      <c r="AC191" s="6"/>
      <c r="AD191" s="37"/>
      <c r="AE191" s="37"/>
      <c r="AF191" s="37"/>
      <c r="AG191" s="37"/>
      <c r="AH191" s="37"/>
      <c r="AI191" s="37"/>
      <c r="AJ191" s="37"/>
      <c r="AK191" s="37"/>
      <c r="AL191" s="37"/>
      <c r="AM191" s="37"/>
      <c r="AN191" s="32"/>
      <c r="AO191" s="32"/>
      <c r="AP191" s="32"/>
      <c r="AQ191" s="32"/>
      <c r="AR191" s="32"/>
      <c r="AS191" s="32"/>
      <c r="AT191" s="32"/>
      <c r="AU191" s="32"/>
      <c r="AV191" s="32"/>
      <c r="AW191" s="32"/>
      <c r="AX191" s="32"/>
      <c r="AY191" s="32"/>
      <c r="AZ191" s="32"/>
      <c r="BA191" s="32"/>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43"/>
      <c r="EG191" s="10"/>
      <c r="EH191" s="10"/>
      <c r="EI191" s="3"/>
      <c r="EJ191" s="3"/>
      <c r="EK191" s="3"/>
      <c r="EL191" s="3"/>
      <c r="EM191" s="3"/>
      <c r="EN191" s="3"/>
      <c r="EO191" s="3"/>
      <c r="EP191" s="3"/>
      <c r="EQ191" s="3"/>
      <c r="ER191" s="3"/>
      <c r="ES191" s="3"/>
      <c r="ET191" s="3"/>
      <c r="EU191" s="3"/>
      <c r="EV191" s="3"/>
      <c r="EW191" s="3"/>
      <c r="EX191" s="3"/>
      <c r="EY191" s="3"/>
    </row>
    <row r="192" spans="9:155" ht="10.5" customHeight="1" x14ac:dyDescent="0.15">
      <c r="I192" s="42"/>
      <c r="J192" s="6"/>
      <c r="K192" s="6"/>
      <c r="L192" s="6"/>
      <c r="M192" s="6"/>
      <c r="N192" s="6"/>
      <c r="O192" s="6"/>
      <c r="P192" s="6"/>
      <c r="Q192" s="6"/>
      <c r="R192" s="6"/>
      <c r="S192" s="6"/>
      <c r="T192" s="6"/>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43"/>
      <c r="EI192" s="3"/>
      <c r="EJ192" s="3"/>
      <c r="EK192" s="3"/>
      <c r="EL192" s="3"/>
      <c r="EM192" s="3"/>
      <c r="EN192" s="3"/>
      <c r="EO192" s="3"/>
      <c r="EP192" s="3"/>
      <c r="EQ192" s="3"/>
      <c r="ER192" s="3"/>
      <c r="ES192" s="3"/>
      <c r="ET192" s="3"/>
      <c r="EU192" s="3"/>
      <c r="EV192" s="3"/>
      <c r="EW192" s="3"/>
      <c r="EX192" s="3"/>
      <c r="EY192" s="3"/>
    </row>
    <row r="193" spans="1:155" ht="7.5" customHeight="1" x14ac:dyDescent="0.15">
      <c r="I193" s="42"/>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43"/>
      <c r="EI193" s="3"/>
      <c r="EJ193" s="3"/>
      <c r="EK193" s="3"/>
      <c r="EL193" s="3"/>
      <c r="EM193" s="3"/>
      <c r="EN193" s="3"/>
      <c r="EO193" s="3"/>
      <c r="EP193" s="3"/>
      <c r="EQ193" s="3"/>
      <c r="ER193" s="3"/>
      <c r="ES193" s="3"/>
      <c r="ET193" s="3"/>
      <c r="EU193" s="3"/>
      <c r="EV193" s="3"/>
      <c r="EW193" s="3"/>
      <c r="EX193" s="3"/>
      <c r="EY193" s="3"/>
    </row>
    <row r="194" spans="1:155" ht="7.5" customHeight="1" x14ac:dyDescent="0.15">
      <c r="I194" s="42"/>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43"/>
      <c r="EI194" s="3"/>
      <c r="EJ194" s="3"/>
      <c r="EK194" s="3"/>
      <c r="EL194" s="3"/>
      <c r="EM194" s="3"/>
      <c r="EN194" s="3"/>
      <c r="EO194" s="3"/>
      <c r="EP194" s="3"/>
      <c r="EQ194" s="3"/>
      <c r="ER194" s="3"/>
      <c r="ES194" s="3"/>
      <c r="ET194" s="3"/>
      <c r="EU194" s="3"/>
      <c r="EV194" s="3"/>
      <c r="EW194" s="3"/>
      <c r="EX194" s="3"/>
      <c r="EY194" s="3"/>
    </row>
    <row r="195" spans="1:155" ht="6.75" customHeight="1" x14ac:dyDescent="0.15">
      <c r="I195" s="42"/>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43"/>
      <c r="EI195" s="3"/>
      <c r="EJ195" s="3"/>
      <c r="EK195" s="3"/>
      <c r="EL195" s="3"/>
      <c r="EM195" s="3"/>
      <c r="EN195" s="3"/>
      <c r="EO195" s="3"/>
      <c r="EP195" s="3"/>
      <c r="EQ195" s="3"/>
      <c r="ER195" s="3"/>
      <c r="ES195" s="3"/>
      <c r="ET195" s="3"/>
      <c r="EU195" s="3"/>
      <c r="EV195" s="3"/>
      <c r="EW195" s="3"/>
      <c r="EX195" s="3"/>
      <c r="EY195" s="3"/>
    </row>
    <row r="196" spans="1:155" ht="6.75" customHeight="1" x14ac:dyDescent="0.15">
      <c r="I196" s="42"/>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43"/>
      <c r="EI196" s="3"/>
      <c r="EJ196" s="3"/>
      <c r="EK196" s="3"/>
      <c r="EL196" s="3"/>
      <c r="EM196" s="3"/>
      <c r="EN196" s="3"/>
      <c r="EO196" s="3"/>
      <c r="EP196" s="3"/>
      <c r="EQ196" s="3"/>
      <c r="ER196" s="3"/>
      <c r="ES196" s="3"/>
      <c r="ET196" s="3"/>
      <c r="EU196" s="3"/>
      <c r="EV196" s="3"/>
      <c r="EW196" s="3"/>
      <c r="EX196" s="3"/>
      <c r="EY196" s="3"/>
    </row>
    <row r="197" spans="1:155" ht="7.5" customHeight="1" x14ac:dyDescent="0.15">
      <c r="I197" s="42"/>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43"/>
      <c r="EI197" s="3"/>
      <c r="EJ197" s="3"/>
      <c r="EK197" s="3"/>
      <c r="EL197" s="3"/>
      <c r="EM197" s="3"/>
      <c r="EN197" s="3"/>
      <c r="EO197" s="3"/>
      <c r="EP197" s="3"/>
      <c r="EQ197" s="3"/>
      <c r="ER197" s="3"/>
      <c r="ES197" s="3"/>
      <c r="ET197" s="3"/>
      <c r="EU197" s="3"/>
      <c r="EV197" s="3"/>
      <c r="EW197" s="3"/>
      <c r="EX197" s="3"/>
      <c r="EY197" s="3"/>
    </row>
    <row r="198" spans="1:155" ht="7.5" customHeight="1" x14ac:dyDescent="0.15">
      <c r="I198" s="42"/>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43"/>
      <c r="EI198" s="3"/>
      <c r="EJ198" s="3"/>
      <c r="EK198" s="3"/>
      <c r="EL198" s="3"/>
      <c r="EM198" s="3"/>
      <c r="EN198" s="3"/>
      <c r="EO198" s="3"/>
      <c r="EP198" s="3"/>
      <c r="EQ198" s="3"/>
      <c r="ER198" s="3"/>
      <c r="ES198" s="3"/>
      <c r="ET198" s="3"/>
      <c r="EU198" s="3"/>
      <c r="EV198" s="3"/>
      <c r="EW198" s="3"/>
      <c r="EX198" s="3"/>
      <c r="EY198" s="3"/>
    </row>
    <row r="199" spans="1:155" ht="7.5" customHeight="1" x14ac:dyDescent="0.15">
      <c r="I199" s="42"/>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43"/>
      <c r="EI199" s="3"/>
      <c r="EJ199" s="3"/>
      <c r="EK199" s="3"/>
      <c r="EL199" s="3"/>
      <c r="EM199" s="3"/>
      <c r="EN199" s="3"/>
      <c r="EO199" s="3"/>
      <c r="EP199" s="3"/>
      <c r="EQ199" s="3"/>
      <c r="ER199" s="3"/>
      <c r="ES199" s="3"/>
      <c r="ET199" s="3"/>
      <c r="EU199" s="3"/>
      <c r="EV199" s="3"/>
      <c r="EW199" s="3"/>
      <c r="EX199" s="3"/>
      <c r="EY199" s="3"/>
    </row>
    <row r="200" spans="1:155" ht="7.5" customHeight="1" x14ac:dyDescent="0.15">
      <c r="I200" s="42"/>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43"/>
      <c r="EI200" s="3"/>
      <c r="EJ200" s="3"/>
      <c r="EK200" s="3"/>
      <c r="EL200" s="3"/>
      <c r="EM200" s="3"/>
      <c r="EN200" s="3"/>
      <c r="EO200" s="3"/>
      <c r="EP200" s="3"/>
      <c r="EQ200" s="3"/>
      <c r="ER200" s="3"/>
      <c r="ES200" s="3"/>
      <c r="ET200" s="3"/>
      <c r="EU200" s="3"/>
      <c r="EV200" s="3"/>
      <c r="EW200" s="3"/>
      <c r="EX200" s="3"/>
      <c r="EY200" s="3"/>
    </row>
    <row r="201" spans="1:155" ht="7.5" customHeight="1" x14ac:dyDescent="0.15">
      <c r="I201" s="42"/>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43"/>
      <c r="EI201" s="3"/>
      <c r="EJ201" s="3"/>
      <c r="EK201" s="3"/>
      <c r="EL201" s="3"/>
      <c r="EM201" s="3"/>
      <c r="EN201" s="3"/>
      <c r="EO201" s="3"/>
      <c r="EP201" s="3"/>
      <c r="EQ201" s="3"/>
      <c r="ER201" s="3"/>
      <c r="ES201" s="3"/>
      <c r="ET201" s="3"/>
      <c r="EU201" s="3"/>
      <c r="EV201" s="3"/>
      <c r="EW201" s="3"/>
      <c r="EX201" s="3"/>
      <c r="EY201" s="3"/>
    </row>
    <row r="202" spans="1:155" ht="7.5" customHeight="1" x14ac:dyDescent="0.15">
      <c r="I202" s="42"/>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43"/>
      <c r="EI202" s="3"/>
      <c r="EJ202" s="3"/>
      <c r="EK202" s="3"/>
      <c r="EL202" s="3"/>
      <c r="EM202" s="3"/>
      <c r="EN202" s="3"/>
      <c r="EO202" s="3"/>
      <c r="EP202" s="3"/>
      <c r="EQ202" s="3"/>
      <c r="ER202" s="3"/>
      <c r="ES202" s="3"/>
      <c r="ET202" s="3"/>
      <c r="EU202" s="3"/>
      <c r="EV202" s="3"/>
      <c r="EW202" s="3"/>
      <c r="EX202" s="3"/>
      <c r="EY202" s="3"/>
    </row>
    <row r="203" spans="1:155" ht="7.5" customHeight="1" thickBot="1" x14ac:dyDescent="0.2">
      <c r="I203" s="44"/>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6"/>
      <c r="EI203" s="3"/>
      <c r="EJ203" s="3"/>
      <c r="EK203" s="3"/>
      <c r="EL203" s="3"/>
      <c r="EM203" s="3"/>
      <c r="EN203" s="3"/>
      <c r="EO203" s="3"/>
      <c r="EP203" s="3"/>
      <c r="EQ203" s="3"/>
      <c r="ER203" s="3"/>
      <c r="ES203" s="3"/>
      <c r="ET203" s="3"/>
      <c r="EU203" s="3"/>
      <c r="EV203" s="3"/>
      <c r="EW203" s="3"/>
      <c r="EX203" s="3"/>
      <c r="EY203" s="3"/>
    </row>
    <row r="204" spans="1:155" s="3" customFormat="1" ht="6.75" customHeight="1" x14ac:dyDescent="0.15">
      <c r="A204" s="10"/>
      <c r="B204" s="10"/>
      <c r="C204" s="10"/>
      <c r="D204" s="10"/>
      <c r="E204" s="10"/>
      <c r="F204" s="10"/>
      <c r="G204" s="10"/>
      <c r="H204" s="10"/>
      <c r="I204" s="10"/>
      <c r="J204" s="12"/>
      <c r="K204" s="12"/>
      <c r="L204" s="12"/>
      <c r="M204" s="12"/>
      <c r="N204" s="12"/>
      <c r="O204" s="12"/>
      <c r="P204" s="12"/>
      <c r="Q204" s="12"/>
      <c r="R204" s="12"/>
      <c r="S204" s="12"/>
      <c r="T204" s="12"/>
      <c r="U204" s="12"/>
      <c r="V204" s="12"/>
      <c r="W204" s="12"/>
      <c r="X204" s="12"/>
      <c r="Y204" s="12"/>
      <c r="Z204" s="12"/>
      <c r="AA204" s="12"/>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row>
    <row r="205" spans="1:155" ht="7.5" customHeight="1" thickBot="1" x14ac:dyDescent="0.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EI205" s="3"/>
      <c r="EJ205" s="3"/>
      <c r="EK205" s="3"/>
      <c r="EL205" s="3"/>
      <c r="EM205" s="3"/>
      <c r="EN205" s="3"/>
      <c r="EO205" s="3"/>
      <c r="EP205" s="3"/>
      <c r="EQ205" s="3"/>
      <c r="ER205" s="3"/>
      <c r="ES205" s="3"/>
      <c r="ET205" s="3"/>
      <c r="EU205" s="3"/>
      <c r="EV205" s="3"/>
      <c r="EW205" s="3"/>
      <c r="EX205" s="3"/>
      <c r="EY205" s="3"/>
    </row>
    <row r="206" spans="1:155" ht="8.25" customHeight="1" x14ac:dyDescent="0.15">
      <c r="I206" s="38"/>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40"/>
      <c r="AI206" s="40"/>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40"/>
      <c r="BM206" s="40"/>
      <c r="BN206" s="40"/>
      <c r="BO206" s="40"/>
      <c r="BP206" s="40"/>
      <c r="BQ206" s="40"/>
      <c r="BR206" s="40"/>
      <c r="BS206" s="40"/>
      <c r="BT206" s="40"/>
      <c r="BU206" s="40"/>
      <c r="BV206" s="40"/>
      <c r="BW206" s="40"/>
      <c r="BX206" s="40"/>
      <c r="BY206" s="41"/>
      <c r="EI206" s="3"/>
      <c r="EJ206" s="3"/>
      <c r="EK206" s="3"/>
      <c r="EL206" s="3"/>
      <c r="EM206" s="3"/>
      <c r="EN206" s="3"/>
      <c r="EO206" s="3"/>
      <c r="EP206" s="3"/>
      <c r="EQ206" s="3"/>
      <c r="ER206" s="3"/>
      <c r="ES206" s="3"/>
      <c r="ET206" s="3"/>
      <c r="EU206" s="3"/>
      <c r="EV206" s="3"/>
      <c r="EW206" s="3"/>
      <c r="EX206" s="3"/>
      <c r="EY206" s="3"/>
    </row>
    <row r="207" spans="1:155" ht="12" customHeight="1" x14ac:dyDescent="0.15">
      <c r="I207" s="42"/>
      <c r="J207" s="1204" t="s">
        <v>342</v>
      </c>
      <c r="K207" s="1199"/>
      <c r="L207" s="1199"/>
      <c r="M207" s="1199"/>
      <c r="N207" s="1199"/>
      <c r="O207" s="1199"/>
      <c r="P207" s="1199"/>
      <c r="Q207" s="1199"/>
      <c r="R207" s="1199"/>
      <c r="S207" s="1199"/>
      <c r="T207" s="1200"/>
      <c r="U207" s="1208" t="s">
        <v>124</v>
      </c>
      <c r="V207" s="1209"/>
      <c r="W207" s="1209"/>
      <c r="X207" s="1209"/>
      <c r="Y207" s="1209"/>
      <c r="Z207" s="1209"/>
      <c r="AA207" s="1209"/>
      <c r="AB207" s="1209"/>
      <c r="AC207" s="1209"/>
      <c r="AD207" s="1209"/>
      <c r="AE207" s="1209"/>
      <c r="AF207" s="1209"/>
      <c r="AG207" s="1209"/>
      <c r="AH207" s="1209"/>
      <c r="AI207" s="1209"/>
      <c r="AJ207" s="1209"/>
      <c r="AK207" s="1209"/>
      <c r="AL207" s="1209"/>
      <c r="AM207" s="1210"/>
      <c r="AN207" s="1198" t="s">
        <v>125</v>
      </c>
      <c r="AO207" s="1199"/>
      <c r="AP207" s="1199"/>
      <c r="AQ207" s="1199"/>
      <c r="AR207" s="1199"/>
      <c r="AS207" s="1199"/>
      <c r="AT207" s="1199"/>
      <c r="AU207" s="1199"/>
      <c r="AV207" s="1199"/>
      <c r="AW207" s="1199"/>
      <c r="AX207" s="1199"/>
      <c r="AY207" s="1199"/>
      <c r="AZ207" s="1199"/>
      <c r="BA207" s="1199"/>
      <c r="BB207" s="1199"/>
      <c r="BC207" s="1199"/>
      <c r="BD207" s="1199"/>
      <c r="BE207" s="1199"/>
      <c r="BF207" s="1200"/>
      <c r="BG207" s="1198" t="s">
        <v>126</v>
      </c>
      <c r="BH207" s="1199"/>
      <c r="BI207" s="1199"/>
      <c r="BJ207" s="1199"/>
      <c r="BK207" s="1199"/>
      <c r="BL207" s="1199"/>
      <c r="BM207" s="1199"/>
      <c r="BN207" s="1199"/>
      <c r="BO207" s="1200"/>
      <c r="BP207" s="1201" t="s">
        <v>127</v>
      </c>
      <c r="BQ207" s="1202"/>
      <c r="BR207" s="1202"/>
      <c r="BS207" s="1202"/>
      <c r="BT207" s="1202"/>
      <c r="BU207" s="1202"/>
      <c r="BV207" s="1202"/>
      <c r="BW207" s="1202"/>
      <c r="BX207" s="1203"/>
      <c r="BY207" s="43"/>
      <c r="EI207" s="3"/>
      <c r="EJ207" s="3"/>
      <c r="EK207" s="3"/>
      <c r="EL207" s="3"/>
      <c r="EM207" s="3"/>
      <c r="EN207" s="3"/>
      <c r="EO207" s="3"/>
      <c r="EP207" s="3"/>
      <c r="EQ207" s="3"/>
      <c r="ER207" s="3"/>
      <c r="ES207" s="3"/>
      <c r="ET207" s="3"/>
      <c r="EU207" s="3"/>
      <c r="EV207" s="3"/>
      <c r="EW207" s="3"/>
      <c r="EX207" s="3"/>
      <c r="EY207" s="3"/>
    </row>
    <row r="208" spans="1:155" ht="7.5" customHeight="1" x14ac:dyDescent="0.15">
      <c r="I208" s="42"/>
      <c r="J208" s="1088"/>
      <c r="K208" s="1049"/>
      <c r="L208" s="1049"/>
      <c r="M208" s="1049"/>
      <c r="N208" s="1049"/>
      <c r="O208" s="1049"/>
      <c r="P208" s="1049"/>
      <c r="Q208" s="1049"/>
      <c r="R208" s="1049"/>
      <c r="S208" s="1049"/>
      <c r="T208" s="1050"/>
      <c r="U208" s="992"/>
      <c r="V208" s="993"/>
      <c r="W208" s="993"/>
      <c r="X208" s="993"/>
      <c r="Y208" s="993"/>
      <c r="Z208" s="993"/>
      <c r="AA208" s="993"/>
      <c r="AB208" s="993"/>
      <c r="AC208" s="993"/>
      <c r="AD208" s="993"/>
      <c r="AE208" s="993"/>
      <c r="AF208" s="993"/>
      <c r="AG208" s="993"/>
      <c r="AH208" s="993"/>
      <c r="AI208" s="993"/>
      <c r="AJ208" s="993"/>
      <c r="AK208" s="993"/>
      <c r="AL208" s="993"/>
      <c r="AM208" s="1018"/>
      <c r="AN208" s="1048"/>
      <c r="AO208" s="1049"/>
      <c r="AP208" s="1049"/>
      <c r="AQ208" s="1049"/>
      <c r="AR208" s="1049"/>
      <c r="AS208" s="1049"/>
      <c r="AT208" s="1049"/>
      <c r="AU208" s="1049"/>
      <c r="AV208" s="1049"/>
      <c r="AW208" s="1049"/>
      <c r="AX208" s="1049"/>
      <c r="AY208" s="1049"/>
      <c r="AZ208" s="1049"/>
      <c r="BA208" s="1049"/>
      <c r="BB208" s="1049"/>
      <c r="BC208" s="1049"/>
      <c r="BD208" s="1049"/>
      <c r="BE208" s="1049"/>
      <c r="BF208" s="1050"/>
      <c r="BG208" s="1048"/>
      <c r="BH208" s="1049"/>
      <c r="BI208" s="1049"/>
      <c r="BJ208" s="1049"/>
      <c r="BK208" s="1049"/>
      <c r="BL208" s="1049"/>
      <c r="BM208" s="1049"/>
      <c r="BN208" s="1049"/>
      <c r="BO208" s="1050"/>
      <c r="BP208" s="1022"/>
      <c r="BQ208" s="1017"/>
      <c r="BR208" s="1017"/>
      <c r="BS208" s="1017"/>
      <c r="BT208" s="1017"/>
      <c r="BU208" s="1017"/>
      <c r="BV208" s="1017"/>
      <c r="BW208" s="1017"/>
      <c r="BX208" s="1101"/>
      <c r="BY208" s="43"/>
      <c r="EI208" s="3"/>
      <c r="EJ208" s="3"/>
      <c r="EK208" s="3"/>
      <c r="EL208" s="3"/>
      <c r="EM208" s="3"/>
      <c r="EN208" s="3"/>
      <c r="EO208" s="3"/>
      <c r="EP208" s="3"/>
      <c r="EQ208" s="3"/>
      <c r="ER208" s="3"/>
      <c r="ES208" s="3"/>
      <c r="ET208" s="3"/>
      <c r="EU208" s="3"/>
      <c r="EV208" s="3"/>
      <c r="EW208" s="3"/>
      <c r="EX208" s="3"/>
      <c r="EY208" s="3"/>
    </row>
    <row r="209" spans="9:155" ht="7.5" customHeight="1" x14ac:dyDescent="0.15">
      <c r="I209" s="42"/>
      <c r="J209" s="1088"/>
      <c r="K209" s="1049"/>
      <c r="L209" s="1049"/>
      <c r="M209" s="1049"/>
      <c r="N209" s="1049"/>
      <c r="O209" s="1049"/>
      <c r="P209" s="1049"/>
      <c r="Q209" s="1049"/>
      <c r="R209" s="1049"/>
      <c r="S209" s="1049"/>
      <c r="T209" s="1050"/>
      <c r="U209" s="1086"/>
      <c r="V209" s="990"/>
      <c r="W209" s="990"/>
      <c r="X209" s="990"/>
      <c r="Y209" s="990"/>
      <c r="Z209" s="990"/>
      <c r="AA209" s="990"/>
      <c r="AB209" s="990"/>
      <c r="AC209" s="990"/>
      <c r="AD209" s="990"/>
      <c r="AE209" s="990"/>
      <c r="AF209" s="990"/>
      <c r="AG209" s="990"/>
      <c r="AH209" s="990"/>
      <c r="AI209" s="990"/>
      <c r="AJ209" s="990"/>
      <c r="AK209" s="990"/>
      <c r="AL209" s="990"/>
      <c r="AM209" s="1020"/>
      <c r="AN209" s="1051"/>
      <c r="AO209" s="1052"/>
      <c r="AP209" s="1052"/>
      <c r="AQ209" s="1052"/>
      <c r="AR209" s="1052"/>
      <c r="AS209" s="1052"/>
      <c r="AT209" s="1052"/>
      <c r="AU209" s="1052"/>
      <c r="AV209" s="1052"/>
      <c r="AW209" s="1052"/>
      <c r="AX209" s="1052"/>
      <c r="AY209" s="1052"/>
      <c r="AZ209" s="1052"/>
      <c r="BA209" s="1052"/>
      <c r="BB209" s="1052"/>
      <c r="BC209" s="1052"/>
      <c r="BD209" s="1052"/>
      <c r="BE209" s="1052"/>
      <c r="BF209" s="1053"/>
      <c r="BG209" s="1051"/>
      <c r="BH209" s="1052"/>
      <c r="BI209" s="1052"/>
      <c r="BJ209" s="1052"/>
      <c r="BK209" s="1052"/>
      <c r="BL209" s="1052"/>
      <c r="BM209" s="1052"/>
      <c r="BN209" s="1052"/>
      <c r="BO209" s="1053"/>
      <c r="BP209" s="1024"/>
      <c r="BQ209" s="987"/>
      <c r="BR209" s="987"/>
      <c r="BS209" s="987"/>
      <c r="BT209" s="987"/>
      <c r="BU209" s="987"/>
      <c r="BV209" s="987"/>
      <c r="BW209" s="987"/>
      <c r="BX209" s="988"/>
      <c r="BY209" s="43"/>
      <c r="EI209" s="3"/>
      <c r="EJ209" s="3"/>
      <c r="EK209" s="3"/>
      <c r="EL209" s="3"/>
      <c r="EM209" s="3"/>
      <c r="EN209" s="3"/>
      <c r="EO209" s="3"/>
      <c r="EP209" s="3"/>
      <c r="EQ209" s="3"/>
      <c r="ER209" s="3"/>
      <c r="ES209" s="3"/>
      <c r="ET209" s="3"/>
      <c r="EU209" s="3"/>
      <c r="EV209" s="3"/>
      <c r="EW209" s="3"/>
      <c r="EX209" s="3"/>
      <c r="EY209" s="3"/>
    </row>
    <row r="210" spans="9:155" ht="7.5" customHeight="1" x14ac:dyDescent="0.15">
      <c r="I210" s="42"/>
      <c r="J210" s="1088"/>
      <c r="K210" s="1049"/>
      <c r="L210" s="1049"/>
      <c r="M210" s="1049"/>
      <c r="N210" s="1049"/>
      <c r="O210" s="1049"/>
      <c r="P210" s="1049"/>
      <c r="Q210" s="1049"/>
      <c r="R210" s="1049"/>
      <c r="S210" s="1049"/>
      <c r="T210" s="1050"/>
      <c r="U210" s="1041" t="s">
        <v>324</v>
      </c>
      <c r="V210" s="1042"/>
      <c r="W210" s="1042"/>
      <c r="X210" s="989" t="str">
        <f>IF($X$6=0,"",$X$6)</f>
        <v/>
      </c>
      <c r="Y210" s="989"/>
      <c r="Z210" s="989"/>
      <c r="AA210" s="989"/>
      <c r="AB210" s="989"/>
      <c r="AC210" s="989"/>
      <c r="AD210" s="989"/>
      <c r="AE210" s="989"/>
      <c r="AF210" s="989"/>
      <c r="AG210" s="989"/>
      <c r="AH210" s="989"/>
      <c r="AI210" s="989"/>
      <c r="AJ210" s="989"/>
      <c r="AK210" s="989"/>
      <c r="AL210" s="989"/>
      <c r="AM210" s="1034"/>
      <c r="AN210" s="1021" t="str">
        <f>IF($AN$6=0,"",$AN$6)</f>
        <v/>
      </c>
      <c r="AO210" s="985"/>
      <c r="AP210" s="985"/>
      <c r="AQ210" s="985"/>
      <c r="AR210" s="985"/>
      <c r="AS210" s="985"/>
      <c r="AT210" s="985"/>
      <c r="AU210" s="985"/>
      <c r="AV210" s="985"/>
      <c r="AW210" s="985"/>
      <c r="AX210" s="985"/>
      <c r="AY210" s="985"/>
      <c r="AZ210" s="985"/>
      <c r="BA210" s="985"/>
      <c r="BB210" s="985"/>
      <c r="BC210" s="985"/>
      <c r="BD210" s="985"/>
      <c r="BE210" s="985"/>
      <c r="BF210" s="1003"/>
      <c r="BG210" s="1021" t="str">
        <f>IF($BG$6=0,"",$BG$6)</f>
        <v/>
      </c>
      <c r="BH210" s="985"/>
      <c r="BI210" s="985"/>
      <c r="BJ210" s="985"/>
      <c r="BK210" s="985"/>
      <c r="BL210" s="985"/>
      <c r="BM210" s="985"/>
      <c r="BN210" s="985"/>
      <c r="BO210" s="1003"/>
      <c r="BP210" s="1021" t="str">
        <f>IF($BP$6=0,"",$BP$6)</f>
        <v/>
      </c>
      <c r="BQ210" s="985"/>
      <c r="BR210" s="985" t="s">
        <v>168</v>
      </c>
      <c r="BS210" s="985"/>
      <c r="BT210" s="985" t="s">
        <v>70</v>
      </c>
      <c r="BU210" s="985" t="str">
        <f>IF($BU$6=0,"",$BU$6)</f>
        <v/>
      </c>
      <c r="BV210" s="985"/>
      <c r="BW210" s="985" t="s">
        <v>169</v>
      </c>
      <c r="BX210" s="986"/>
      <c r="BY210" s="43"/>
      <c r="EI210" s="3"/>
      <c r="EJ210" s="3"/>
      <c r="EK210" s="3"/>
      <c r="EL210" s="3"/>
      <c r="EM210" s="3"/>
      <c r="EN210" s="3"/>
      <c r="EO210" s="3"/>
      <c r="EP210" s="3"/>
      <c r="EQ210" s="3"/>
      <c r="ER210" s="3"/>
      <c r="ES210" s="3"/>
      <c r="ET210" s="3"/>
      <c r="EU210" s="3"/>
      <c r="EV210" s="3"/>
      <c r="EW210" s="3"/>
      <c r="EX210" s="3"/>
      <c r="EY210" s="3"/>
    </row>
    <row r="211" spans="9:155" ht="7.5" customHeight="1" x14ac:dyDescent="0.15">
      <c r="I211" s="42"/>
      <c r="J211" s="1088"/>
      <c r="K211" s="1049"/>
      <c r="L211" s="1049"/>
      <c r="M211" s="1049"/>
      <c r="N211" s="1049"/>
      <c r="O211" s="1049"/>
      <c r="P211" s="1049"/>
      <c r="Q211" s="1049"/>
      <c r="R211" s="1049"/>
      <c r="S211" s="1049"/>
      <c r="T211" s="1050"/>
      <c r="U211" s="1043"/>
      <c r="V211" s="1044"/>
      <c r="W211" s="1044"/>
      <c r="X211" s="990"/>
      <c r="Y211" s="990"/>
      <c r="Z211" s="990"/>
      <c r="AA211" s="990"/>
      <c r="AB211" s="990"/>
      <c r="AC211" s="990"/>
      <c r="AD211" s="990"/>
      <c r="AE211" s="990"/>
      <c r="AF211" s="990"/>
      <c r="AG211" s="990"/>
      <c r="AH211" s="990"/>
      <c r="AI211" s="990"/>
      <c r="AJ211" s="990"/>
      <c r="AK211" s="990"/>
      <c r="AL211" s="990"/>
      <c r="AM211" s="1020"/>
      <c r="AN211" s="1024"/>
      <c r="AO211" s="987"/>
      <c r="AP211" s="987"/>
      <c r="AQ211" s="987"/>
      <c r="AR211" s="987"/>
      <c r="AS211" s="987"/>
      <c r="AT211" s="987"/>
      <c r="AU211" s="987"/>
      <c r="AV211" s="987"/>
      <c r="AW211" s="987"/>
      <c r="AX211" s="987"/>
      <c r="AY211" s="987"/>
      <c r="AZ211" s="987"/>
      <c r="BA211" s="987"/>
      <c r="BB211" s="987"/>
      <c r="BC211" s="987"/>
      <c r="BD211" s="987"/>
      <c r="BE211" s="987"/>
      <c r="BF211" s="1025"/>
      <c r="BG211" s="1024"/>
      <c r="BH211" s="987"/>
      <c r="BI211" s="987"/>
      <c r="BJ211" s="987"/>
      <c r="BK211" s="987"/>
      <c r="BL211" s="987"/>
      <c r="BM211" s="987"/>
      <c r="BN211" s="987"/>
      <c r="BO211" s="1025"/>
      <c r="BP211" s="1024"/>
      <c r="BQ211" s="987"/>
      <c r="BR211" s="987"/>
      <c r="BS211" s="987"/>
      <c r="BT211" s="987"/>
      <c r="BU211" s="987"/>
      <c r="BV211" s="987"/>
      <c r="BW211" s="987"/>
      <c r="BX211" s="988"/>
      <c r="BY211" s="43"/>
      <c r="EI211" s="3"/>
      <c r="EJ211" s="3"/>
      <c r="EK211" s="3"/>
      <c r="EL211" s="3"/>
      <c r="EM211" s="3"/>
      <c r="EN211" s="3"/>
      <c r="EO211" s="3"/>
      <c r="EP211" s="3"/>
      <c r="EQ211" s="3"/>
      <c r="ER211" s="3"/>
      <c r="ES211" s="3"/>
      <c r="ET211" s="3"/>
      <c r="EU211" s="3"/>
      <c r="EV211" s="3"/>
      <c r="EW211" s="3"/>
      <c r="EX211" s="3"/>
      <c r="EY211" s="3"/>
    </row>
    <row r="212" spans="9:155" ht="7.5" customHeight="1" x14ac:dyDescent="0.15">
      <c r="I212" s="42"/>
      <c r="J212" s="1088"/>
      <c r="K212" s="1049"/>
      <c r="L212" s="1049"/>
      <c r="M212" s="1049"/>
      <c r="N212" s="1049"/>
      <c r="O212" s="1049"/>
      <c r="P212" s="1049"/>
      <c r="Q212" s="1049"/>
      <c r="R212" s="1049"/>
      <c r="S212" s="1049"/>
      <c r="T212" s="1050"/>
      <c r="U212" s="1041" t="s">
        <v>325</v>
      </c>
      <c r="V212" s="1042"/>
      <c r="W212" s="1042"/>
      <c r="X212" s="989" t="str">
        <f>IF($X$8=0,"",$X$8)</f>
        <v/>
      </c>
      <c r="Y212" s="989"/>
      <c r="Z212" s="989"/>
      <c r="AA212" s="989"/>
      <c r="AB212" s="989"/>
      <c r="AC212" s="989"/>
      <c r="AD212" s="989"/>
      <c r="AE212" s="989"/>
      <c r="AF212" s="989"/>
      <c r="AG212" s="989"/>
      <c r="AH212" s="989"/>
      <c r="AI212" s="989"/>
      <c r="AJ212" s="989"/>
      <c r="AK212" s="989"/>
      <c r="AL212" s="989"/>
      <c r="AM212" s="1034"/>
      <c r="AN212" s="1021" t="str">
        <f>IF($AN$8=0,"",$AN$8)</f>
        <v/>
      </c>
      <c r="AO212" s="985"/>
      <c r="AP212" s="985"/>
      <c r="AQ212" s="985"/>
      <c r="AR212" s="985"/>
      <c r="AS212" s="985"/>
      <c r="AT212" s="985"/>
      <c r="AU212" s="985"/>
      <c r="AV212" s="985"/>
      <c r="AW212" s="985"/>
      <c r="AX212" s="985"/>
      <c r="AY212" s="985"/>
      <c r="AZ212" s="985"/>
      <c r="BA212" s="985"/>
      <c r="BB212" s="985"/>
      <c r="BC212" s="985"/>
      <c r="BD212" s="985"/>
      <c r="BE212" s="985"/>
      <c r="BF212" s="1003"/>
      <c r="BG212" s="1021" t="str">
        <f>IF($BG$8=0,"",$BG$8)</f>
        <v/>
      </c>
      <c r="BH212" s="985"/>
      <c r="BI212" s="985"/>
      <c r="BJ212" s="985"/>
      <c r="BK212" s="985"/>
      <c r="BL212" s="985"/>
      <c r="BM212" s="985"/>
      <c r="BN212" s="985"/>
      <c r="BO212" s="1003"/>
      <c r="BP212" s="1021" t="str">
        <f>IF($BP$8=0,"",$BP$8)</f>
        <v/>
      </c>
      <c r="BQ212" s="985"/>
      <c r="BR212" s="985" t="s">
        <v>168</v>
      </c>
      <c r="BS212" s="985"/>
      <c r="BT212" s="985" t="s">
        <v>70</v>
      </c>
      <c r="BU212" s="985" t="str">
        <f>IF($BU$8=0,"",$BU$8)</f>
        <v/>
      </c>
      <c r="BV212" s="985"/>
      <c r="BW212" s="985" t="s">
        <v>169</v>
      </c>
      <c r="BX212" s="986"/>
      <c r="BY212" s="43"/>
      <c r="EI212" s="3"/>
      <c r="EJ212" s="3"/>
      <c r="EK212" s="3"/>
      <c r="EL212" s="3"/>
      <c r="EM212" s="3"/>
      <c r="EN212" s="3"/>
      <c r="EO212" s="3"/>
      <c r="EP212" s="3"/>
      <c r="EQ212" s="3"/>
      <c r="ER212" s="3"/>
      <c r="ES212" s="3"/>
      <c r="ET212" s="3"/>
      <c r="EU212" s="3"/>
      <c r="EV212" s="3"/>
      <c r="EW212" s="3"/>
      <c r="EX212" s="3"/>
      <c r="EY212" s="3"/>
    </row>
    <row r="213" spans="9:155" ht="7.5" customHeight="1" x14ac:dyDescent="0.15">
      <c r="I213" s="42"/>
      <c r="J213" s="1088"/>
      <c r="K213" s="1049"/>
      <c r="L213" s="1049"/>
      <c r="M213" s="1049"/>
      <c r="N213" s="1049"/>
      <c r="O213" s="1049"/>
      <c r="P213" s="1049"/>
      <c r="Q213" s="1049"/>
      <c r="R213" s="1049"/>
      <c r="S213" s="1049"/>
      <c r="T213" s="1050"/>
      <c r="U213" s="1043"/>
      <c r="V213" s="1044"/>
      <c r="W213" s="1044"/>
      <c r="X213" s="990"/>
      <c r="Y213" s="990"/>
      <c r="Z213" s="990"/>
      <c r="AA213" s="990"/>
      <c r="AB213" s="990"/>
      <c r="AC213" s="990"/>
      <c r="AD213" s="990"/>
      <c r="AE213" s="990"/>
      <c r="AF213" s="990"/>
      <c r="AG213" s="990"/>
      <c r="AH213" s="990"/>
      <c r="AI213" s="990"/>
      <c r="AJ213" s="990"/>
      <c r="AK213" s="990"/>
      <c r="AL213" s="990"/>
      <c r="AM213" s="1020"/>
      <c r="AN213" s="1024"/>
      <c r="AO213" s="987"/>
      <c r="AP213" s="987"/>
      <c r="AQ213" s="987"/>
      <c r="AR213" s="987"/>
      <c r="AS213" s="987"/>
      <c r="AT213" s="987"/>
      <c r="AU213" s="987"/>
      <c r="AV213" s="987"/>
      <c r="AW213" s="987"/>
      <c r="AX213" s="987"/>
      <c r="AY213" s="987"/>
      <c r="AZ213" s="987"/>
      <c r="BA213" s="987"/>
      <c r="BB213" s="987"/>
      <c r="BC213" s="987"/>
      <c r="BD213" s="987"/>
      <c r="BE213" s="987"/>
      <c r="BF213" s="1025"/>
      <c r="BG213" s="1024"/>
      <c r="BH213" s="987"/>
      <c r="BI213" s="987"/>
      <c r="BJ213" s="987"/>
      <c r="BK213" s="987"/>
      <c r="BL213" s="987"/>
      <c r="BM213" s="987"/>
      <c r="BN213" s="987"/>
      <c r="BO213" s="1025"/>
      <c r="BP213" s="1024"/>
      <c r="BQ213" s="987"/>
      <c r="BR213" s="987"/>
      <c r="BS213" s="987"/>
      <c r="BT213" s="987"/>
      <c r="BU213" s="987"/>
      <c r="BV213" s="987"/>
      <c r="BW213" s="987"/>
      <c r="BX213" s="988"/>
      <c r="BY213" s="43"/>
      <c r="EI213" s="3"/>
      <c r="EJ213" s="3"/>
      <c r="EK213" s="3"/>
      <c r="EL213" s="3"/>
      <c r="EM213" s="3"/>
      <c r="EN213" s="3"/>
      <c r="EO213" s="3"/>
      <c r="EP213" s="3"/>
      <c r="EQ213" s="3"/>
      <c r="ER213" s="3"/>
      <c r="ES213" s="3"/>
      <c r="ET213" s="3"/>
      <c r="EU213" s="3"/>
      <c r="EV213" s="3"/>
      <c r="EW213" s="3"/>
      <c r="EX213" s="3"/>
      <c r="EY213" s="3"/>
    </row>
    <row r="214" spans="9:155" ht="7.5" customHeight="1" x14ac:dyDescent="0.15">
      <c r="I214" s="42"/>
      <c r="J214" s="1088"/>
      <c r="K214" s="1049"/>
      <c r="L214" s="1049"/>
      <c r="M214" s="1049"/>
      <c r="N214" s="1049"/>
      <c r="O214" s="1049"/>
      <c r="P214" s="1049"/>
      <c r="Q214" s="1049"/>
      <c r="R214" s="1049"/>
      <c r="S214" s="1049"/>
      <c r="T214" s="1050"/>
      <c r="U214" s="1041" t="s">
        <v>326</v>
      </c>
      <c r="V214" s="1042"/>
      <c r="W214" s="1042"/>
      <c r="X214" s="989" t="str">
        <f>IF($X$10=0,"",$X$10)</f>
        <v/>
      </c>
      <c r="Y214" s="989"/>
      <c r="Z214" s="989"/>
      <c r="AA214" s="989"/>
      <c r="AB214" s="989"/>
      <c r="AC214" s="989"/>
      <c r="AD214" s="989"/>
      <c r="AE214" s="989"/>
      <c r="AF214" s="989"/>
      <c r="AG214" s="989"/>
      <c r="AH214" s="989"/>
      <c r="AI214" s="989"/>
      <c r="AJ214" s="989"/>
      <c r="AK214" s="989"/>
      <c r="AL214" s="989"/>
      <c r="AM214" s="1034"/>
      <c r="AN214" s="1021" t="str">
        <f>IF($AN$10=0,"",$AN$10)</f>
        <v/>
      </c>
      <c r="AO214" s="985"/>
      <c r="AP214" s="985"/>
      <c r="AQ214" s="985"/>
      <c r="AR214" s="985"/>
      <c r="AS214" s="985"/>
      <c r="AT214" s="985"/>
      <c r="AU214" s="985"/>
      <c r="AV214" s="985"/>
      <c r="AW214" s="985"/>
      <c r="AX214" s="985"/>
      <c r="AY214" s="985"/>
      <c r="AZ214" s="985"/>
      <c r="BA214" s="985"/>
      <c r="BB214" s="985"/>
      <c r="BC214" s="985"/>
      <c r="BD214" s="985"/>
      <c r="BE214" s="985"/>
      <c r="BF214" s="1003"/>
      <c r="BG214" s="1021" t="str">
        <f>IF($BG$10=0,"",$BG$10)</f>
        <v/>
      </c>
      <c r="BH214" s="985"/>
      <c r="BI214" s="985"/>
      <c r="BJ214" s="985"/>
      <c r="BK214" s="985"/>
      <c r="BL214" s="985"/>
      <c r="BM214" s="985"/>
      <c r="BN214" s="985"/>
      <c r="BO214" s="1003"/>
      <c r="BP214" s="1021" t="str">
        <f>IF($BP$10=0,"",$BP$10)</f>
        <v/>
      </c>
      <c r="BQ214" s="985"/>
      <c r="BR214" s="985" t="s">
        <v>168</v>
      </c>
      <c r="BS214" s="985"/>
      <c r="BT214" s="985" t="s">
        <v>70</v>
      </c>
      <c r="BU214" s="985" t="str">
        <f>IF($BU$10=0,"",$BU$10)</f>
        <v/>
      </c>
      <c r="BV214" s="985"/>
      <c r="BW214" s="985" t="s">
        <v>169</v>
      </c>
      <c r="BX214" s="986"/>
      <c r="BY214" s="43"/>
      <c r="EI214" s="3"/>
      <c r="EJ214" s="3"/>
      <c r="EK214" s="3"/>
      <c r="EL214" s="3"/>
      <c r="EM214" s="3"/>
      <c r="EN214" s="3"/>
      <c r="EO214" s="3"/>
      <c r="EP214" s="3"/>
      <c r="EQ214" s="3"/>
      <c r="ER214" s="3"/>
      <c r="ES214" s="3"/>
      <c r="ET214" s="3"/>
      <c r="EU214" s="3"/>
      <c r="EV214" s="3"/>
      <c r="EW214" s="3"/>
      <c r="EX214" s="3"/>
      <c r="EY214" s="3"/>
    </row>
    <row r="215" spans="9:155" ht="7.5" customHeight="1" x14ac:dyDescent="0.15">
      <c r="I215" s="42"/>
      <c r="J215" s="1088"/>
      <c r="K215" s="1049"/>
      <c r="L215" s="1049"/>
      <c r="M215" s="1049"/>
      <c r="N215" s="1049"/>
      <c r="O215" s="1049"/>
      <c r="P215" s="1049"/>
      <c r="Q215" s="1049"/>
      <c r="R215" s="1049"/>
      <c r="S215" s="1049"/>
      <c r="T215" s="1050"/>
      <c r="U215" s="1043"/>
      <c r="V215" s="1044"/>
      <c r="W215" s="1044"/>
      <c r="X215" s="990"/>
      <c r="Y215" s="990"/>
      <c r="Z215" s="990"/>
      <c r="AA215" s="990"/>
      <c r="AB215" s="990"/>
      <c r="AC215" s="990"/>
      <c r="AD215" s="990"/>
      <c r="AE215" s="990"/>
      <c r="AF215" s="990"/>
      <c r="AG215" s="990"/>
      <c r="AH215" s="990"/>
      <c r="AI215" s="990"/>
      <c r="AJ215" s="990"/>
      <c r="AK215" s="990"/>
      <c r="AL215" s="990"/>
      <c r="AM215" s="1020"/>
      <c r="AN215" s="1024"/>
      <c r="AO215" s="987"/>
      <c r="AP215" s="987"/>
      <c r="AQ215" s="987"/>
      <c r="AR215" s="987"/>
      <c r="AS215" s="987"/>
      <c r="AT215" s="987"/>
      <c r="AU215" s="987"/>
      <c r="AV215" s="987"/>
      <c r="AW215" s="987"/>
      <c r="AX215" s="987"/>
      <c r="AY215" s="987"/>
      <c r="AZ215" s="987"/>
      <c r="BA215" s="987"/>
      <c r="BB215" s="987"/>
      <c r="BC215" s="987"/>
      <c r="BD215" s="987"/>
      <c r="BE215" s="987"/>
      <c r="BF215" s="1025"/>
      <c r="BG215" s="1024"/>
      <c r="BH215" s="987"/>
      <c r="BI215" s="987"/>
      <c r="BJ215" s="987"/>
      <c r="BK215" s="987"/>
      <c r="BL215" s="987"/>
      <c r="BM215" s="987"/>
      <c r="BN215" s="987"/>
      <c r="BO215" s="1025"/>
      <c r="BP215" s="1024"/>
      <c r="BQ215" s="987"/>
      <c r="BR215" s="987"/>
      <c r="BS215" s="987"/>
      <c r="BT215" s="987"/>
      <c r="BU215" s="987"/>
      <c r="BV215" s="987"/>
      <c r="BW215" s="987"/>
      <c r="BX215" s="988"/>
      <c r="BY215" s="43"/>
      <c r="EI215" s="3"/>
      <c r="EJ215" s="3"/>
      <c r="EK215" s="3"/>
      <c r="EL215" s="3"/>
      <c r="EM215" s="3"/>
      <c r="EN215" s="3"/>
      <c r="EO215" s="3"/>
      <c r="EP215" s="3"/>
      <c r="EQ215" s="3"/>
      <c r="ER215" s="3"/>
      <c r="ES215" s="3"/>
      <c r="ET215" s="3"/>
      <c r="EU215" s="3"/>
      <c r="EV215" s="3"/>
      <c r="EW215" s="3"/>
      <c r="EX215" s="3"/>
      <c r="EY215" s="3"/>
    </row>
    <row r="216" spans="9:155" ht="7.5" customHeight="1" x14ac:dyDescent="0.15">
      <c r="I216" s="42"/>
      <c r="J216" s="1088"/>
      <c r="K216" s="1049"/>
      <c r="L216" s="1049"/>
      <c r="M216" s="1049"/>
      <c r="N216" s="1049"/>
      <c r="O216" s="1049"/>
      <c r="P216" s="1049"/>
      <c r="Q216" s="1049"/>
      <c r="R216" s="1049"/>
      <c r="S216" s="1049"/>
      <c r="T216" s="1050"/>
      <c r="U216" s="1041" t="s">
        <v>327</v>
      </c>
      <c r="V216" s="1042"/>
      <c r="W216" s="1042"/>
      <c r="X216" s="989" t="str">
        <f>IF($X$12=0,"",$X$12)</f>
        <v/>
      </c>
      <c r="Y216" s="989"/>
      <c r="Z216" s="989"/>
      <c r="AA216" s="989"/>
      <c r="AB216" s="989"/>
      <c r="AC216" s="989"/>
      <c r="AD216" s="989"/>
      <c r="AE216" s="989"/>
      <c r="AF216" s="989"/>
      <c r="AG216" s="989"/>
      <c r="AH216" s="989"/>
      <c r="AI216" s="989"/>
      <c r="AJ216" s="989"/>
      <c r="AK216" s="989"/>
      <c r="AL216" s="989"/>
      <c r="AM216" s="1034"/>
      <c r="AN216" s="1021" t="str">
        <f>IF($AN$12=0,"",$AN$12)</f>
        <v/>
      </c>
      <c r="AO216" s="985"/>
      <c r="AP216" s="985"/>
      <c r="AQ216" s="985"/>
      <c r="AR216" s="985"/>
      <c r="AS216" s="985"/>
      <c r="AT216" s="985"/>
      <c r="AU216" s="985"/>
      <c r="AV216" s="985"/>
      <c r="AW216" s="985"/>
      <c r="AX216" s="985"/>
      <c r="AY216" s="985"/>
      <c r="AZ216" s="985"/>
      <c r="BA216" s="985"/>
      <c r="BB216" s="985"/>
      <c r="BC216" s="985"/>
      <c r="BD216" s="985"/>
      <c r="BE216" s="985"/>
      <c r="BF216" s="1003"/>
      <c r="BG216" s="1021" t="str">
        <f>IF($BG$12=0,"",$BG$12)</f>
        <v/>
      </c>
      <c r="BH216" s="985"/>
      <c r="BI216" s="985"/>
      <c r="BJ216" s="985"/>
      <c r="BK216" s="985"/>
      <c r="BL216" s="985"/>
      <c r="BM216" s="985"/>
      <c r="BN216" s="985"/>
      <c r="BO216" s="1003"/>
      <c r="BP216" s="1021" t="str">
        <f>IF($BP$12=0,"",$BP$12)</f>
        <v/>
      </c>
      <c r="BQ216" s="985"/>
      <c r="BR216" s="985" t="s">
        <v>168</v>
      </c>
      <c r="BS216" s="985"/>
      <c r="BT216" s="985" t="s">
        <v>70</v>
      </c>
      <c r="BU216" s="985" t="str">
        <f>IF($BU$12=0,"",$BU$12)</f>
        <v/>
      </c>
      <c r="BV216" s="985"/>
      <c r="BW216" s="985" t="s">
        <v>169</v>
      </c>
      <c r="BX216" s="986"/>
      <c r="BY216" s="43"/>
      <c r="EI216" s="3"/>
      <c r="EJ216" s="3"/>
      <c r="EK216" s="3"/>
      <c r="EL216" s="3"/>
      <c r="EM216" s="3"/>
      <c r="EN216" s="3"/>
      <c r="EO216" s="3"/>
      <c r="EP216" s="3"/>
      <c r="EQ216" s="3"/>
      <c r="ER216" s="3"/>
      <c r="ES216" s="3"/>
      <c r="ET216" s="3"/>
      <c r="EU216" s="3"/>
      <c r="EV216" s="3"/>
      <c r="EW216" s="3"/>
      <c r="EX216" s="3"/>
      <c r="EY216" s="3"/>
    </row>
    <row r="217" spans="9:155" ht="7.5" customHeight="1" x14ac:dyDescent="0.15">
      <c r="I217" s="42"/>
      <c r="J217" s="1088"/>
      <c r="K217" s="1049"/>
      <c r="L217" s="1049"/>
      <c r="M217" s="1049"/>
      <c r="N217" s="1049"/>
      <c r="O217" s="1049"/>
      <c r="P217" s="1049"/>
      <c r="Q217" s="1049"/>
      <c r="R217" s="1049"/>
      <c r="S217" s="1049"/>
      <c r="T217" s="1050"/>
      <c r="U217" s="1043"/>
      <c r="V217" s="1044"/>
      <c r="W217" s="1044"/>
      <c r="X217" s="990"/>
      <c r="Y217" s="990"/>
      <c r="Z217" s="990"/>
      <c r="AA217" s="990"/>
      <c r="AB217" s="990"/>
      <c r="AC217" s="990"/>
      <c r="AD217" s="990"/>
      <c r="AE217" s="990"/>
      <c r="AF217" s="990"/>
      <c r="AG217" s="990"/>
      <c r="AH217" s="990"/>
      <c r="AI217" s="990"/>
      <c r="AJ217" s="990"/>
      <c r="AK217" s="990"/>
      <c r="AL217" s="990"/>
      <c r="AM217" s="1020"/>
      <c r="AN217" s="1024"/>
      <c r="AO217" s="987"/>
      <c r="AP217" s="987"/>
      <c r="AQ217" s="987"/>
      <c r="AR217" s="987"/>
      <c r="AS217" s="987"/>
      <c r="AT217" s="987"/>
      <c r="AU217" s="987"/>
      <c r="AV217" s="987"/>
      <c r="AW217" s="987"/>
      <c r="AX217" s="987"/>
      <c r="AY217" s="987"/>
      <c r="AZ217" s="987"/>
      <c r="BA217" s="987"/>
      <c r="BB217" s="987"/>
      <c r="BC217" s="987"/>
      <c r="BD217" s="987"/>
      <c r="BE217" s="987"/>
      <c r="BF217" s="1025"/>
      <c r="BG217" s="1024"/>
      <c r="BH217" s="987"/>
      <c r="BI217" s="987"/>
      <c r="BJ217" s="987"/>
      <c r="BK217" s="987"/>
      <c r="BL217" s="987"/>
      <c r="BM217" s="987"/>
      <c r="BN217" s="987"/>
      <c r="BO217" s="1025"/>
      <c r="BP217" s="1024"/>
      <c r="BQ217" s="987"/>
      <c r="BR217" s="987"/>
      <c r="BS217" s="987"/>
      <c r="BT217" s="987"/>
      <c r="BU217" s="987"/>
      <c r="BV217" s="987"/>
      <c r="BW217" s="987"/>
      <c r="BX217" s="988"/>
      <c r="BY217" s="43"/>
      <c r="EI217" s="3"/>
      <c r="EJ217" s="3"/>
      <c r="EK217" s="3"/>
      <c r="EL217" s="3"/>
      <c r="EM217" s="3"/>
      <c r="EN217" s="3"/>
      <c r="EO217" s="3"/>
      <c r="EP217" s="3"/>
      <c r="EQ217" s="3"/>
      <c r="ER217" s="3"/>
      <c r="ES217" s="3"/>
      <c r="ET217" s="3"/>
      <c r="EU217" s="3"/>
      <c r="EV217" s="3"/>
      <c r="EW217" s="3"/>
      <c r="EX217" s="3"/>
      <c r="EY217" s="3"/>
    </row>
    <row r="218" spans="9:155" ht="7.5" customHeight="1" x14ac:dyDescent="0.15">
      <c r="I218" s="42"/>
      <c r="J218" s="1088"/>
      <c r="K218" s="1049"/>
      <c r="L218" s="1049"/>
      <c r="M218" s="1049"/>
      <c r="N218" s="1049"/>
      <c r="O218" s="1049"/>
      <c r="P218" s="1049"/>
      <c r="Q218" s="1049"/>
      <c r="R218" s="1049"/>
      <c r="S218" s="1049"/>
      <c r="T218" s="1050"/>
      <c r="U218" s="1041" t="s">
        <v>328</v>
      </c>
      <c r="V218" s="1042"/>
      <c r="W218" s="1042"/>
      <c r="X218" s="989" t="str">
        <f>IF($X$14=0,"",$X$14)</f>
        <v/>
      </c>
      <c r="Y218" s="989"/>
      <c r="Z218" s="989"/>
      <c r="AA218" s="989"/>
      <c r="AB218" s="989"/>
      <c r="AC218" s="989"/>
      <c r="AD218" s="989"/>
      <c r="AE218" s="989"/>
      <c r="AF218" s="989"/>
      <c r="AG218" s="989"/>
      <c r="AH218" s="989"/>
      <c r="AI218" s="989"/>
      <c r="AJ218" s="989"/>
      <c r="AK218" s="989"/>
      <c r="AL218" s="989"/>
      <c r="AM218" s="1034"/>
      <c r="AN218" s="1021" t="str">
        <f>IF($AN$14=0,"",$AN$14)</f>
        <v/>
      </c>
      <c r="AO218" s="985"/>
      <c r="AP218" s="985"/>
      <c r="AQ218" s="985"/>
      <c r="AR218" s="985"/>
      <c r="AS218" s="985"/>
      <c r="AT218" s="985"/>
      <c r="AU218" s="985"/>
      <c r="AV218" s="985"/>
      <c r="AW218" s="985"/>
      <c r="AX218" s="985"/>
      <c r="AY218" s="985"/>
      <c r="AZ218" s="985"/>
      <c r="BA218" s="985"/>
      <c r="BB218" s="985"/>
      <c r="BC218" s="985"/>
      <c r="BD218" s="985"/>
      <c r="BE218" s="985"/>
      <c r="BF218" s="1003"/>
      <c r="BG218" s="1021" t="str">
        <f>IF($BG$14=0,"",$BG$14)</f>
        <v/>
      </c>
      <c r="BH218" s="985"/>
      <c r="BI218" s="985"/>
      <c r="BJ218" s="985"/>
      <c r="BK218" s="985"/>
      <c r="BL218" s="985"/>
      <c r="BM218" s="985"/>
      <c r="BN218" s="985"/>
      <c r="BO218" s="1003"/>
      <c r="BP218" s="1021" t="str">
        <f>IF($BP$14=0,"",$BP$14)</f>
        <v/>
      </c>
      <c r="BQ218" s="985"/>
      <c r="BR218" s="985" t="s">
        <v>168</v>
      </c>
      <c r="BS218" s="985"/>
      <c r="BT218" s="985" t="s">
        <v>70</v>
      </c>
      <c r="BU218" s="985" t="str">
        <f>IF($BU$14=0,"",$BU$14)</f>
        <v/>
      </c>
      <c r="BV218" s="985"/>
      <c r="BW218" s="985" t="s">
        <v>169</v>
      </c>
      <c r="BX218" s="986"/>
      <c r="BY218" s="43"/>
      <c r="EI218" s="3"/>
      <c r="EJ218" s="3"/>
      <c r="EK218" s="3"/>
      <c r="EL218" s="3"/>
      <c r="EM218" s="3"/>
      <c r="EN218" s="3"/>
      <c r="EO218" s="3"/>
      <c r="EP218" s="3"/>
      <c r="EQ218" s="3"/>
      <c r="ER218" s="3"/>
      <c r="ES218" s="3"/>
      <c r="ET218" s="3"/>
      <c r="EU218" s="3"/>
      <c r="EV218" s="3"/>
      <c r="EW218" s="3"/>
      <c r="EX218" s="3"/>
      <c r="EY218" s="3"/>
    </row>
    <row r="219" spans="9:155" ht="7.5" customHeight="1" x14ac:dyDescent="0.15">
      <c r="I219" s="42"/>
      <c r="J219" s="1088"/>
      <c r="K219" s="1049"/>
      <c r="L219" s="1049"/>
      <c r="M219" s="1049"/>
      <c r="N219" s="1049"/>
      <c r="O219" s="1049"/>
      <c r="P219" s="1049"/>
      <c r="Q219" s="1049"/>
      <c r="R219" s="1049"/>
      <c r="S219" s="1049"/>
      <c r="T219" s="1050"/>
      <c r="U219" s="1043"/>
      <c r="V219" s="1044"/>
      <c r="W219" s="1044"/>
      <c r="X219" s="990"/>
      <c r="Y219" s="990"/>
      <c r="Z219" s="990"/>
      <c r="AA219" s="990"/>
      <c r="AB219" s="990"/>
      <c r="AC219" s="990"/>
      <c r="AD219" s="990"/>
      <c r="AE219" s="990"/>
      <c r="AF219" s="990"/>
      <c r="AG219" s="990"/>
      <c r="AH219" s="990"/>
      <c r="AI219" s="990"/>
      <c r="AJ219" s="990"/>
      <c r="AK219" s="990"/>
      <c r="AL219" s="990"/>
      <c r="AM219" s="1020"/>
      <c r="AN219" s="1024"/>
      <c r="AO219" s="987"/>
      <c r="AP219" s="987"/>
      <c r="AQ219" s="987"/>
      <c r="AR219" s="987"/>
      <c r="AS219" s="987"/>
      <c r="AT219" s="987"/>
      <c r="AU219" s="987"/>
      <c r="AV219" s="987"/>
      <c r="AW219" s="987"/>
      <c r="AX219" s="987"/>
      <c r="AY219" s="987"/>
      <c r="AZ219" s="987"/>
      <c r="BA219" s="987"/>
      <c r="BB219" s="987"/>
      <c r="BC219" s="987"/>
      <c r="BD219" s="987"/>
      <c r="BE219" s="987"/>
      <c r="BF219" s="1025"/>
      <c r="BG219" s="1024"/>
      <c r="BH219" s="987"/>
      <c r="BI219" s="987"/>
      <c r="BJ219" s="987"/>
      <c r="BK219" s="987"/>
      <c r="BL219" s="987"/>
      <c r="BM219" s="987"/>
      <c r="BN219" s="987"/>
      <c r="BO219" s="1025"/>
      <c r="BP219" s="1024"/>
      <c r="BQ219" s="987"/>
      <c r="BR219" s="987"/>
      <c r="BS219" s="987"/>
      <c r="BT219" s="987"/>
      <c r="BU219" s="987"/>
      <c r="BV219" s="987"/>
      <c r="BW219" s="987"/>
      <c r="BX219" s="988"/>
      <c r="BY219" s="43"/>
      <c r="EI219" s="3"/>
      <c r="EJ219" s="3"/>
      <c r="EK219" s="3"/>
      <c r="EL219" s="3"/>
      <c r="EM219" s="3"/>
      <c r="EN219" s="3"/>
      <c r="EO219" s="3"/>
      <c r="EP219" s="3"/>
      <c r="EQ219" s="3"/>
      <c r="ER219" s="3"/>
      <c r="ES219" s="3"/>
      <c r="ET219" s="3"/>
      <c r="EU219" s="3"/>
      <c r="EV219" s="3"/>
      <c r="EW219" s="3"/>
      <c r="EX219" s="3"/>
      <c r="EY219" s="3"/>
    </row>
    <row r="220" spans="9:155" ht="7.5" customHeight="1" x14ac:dyDescent="0.15">
      <c r="I220" s="42"/>
      <c r="J220" s="1088"/>
      <c r="K220" s="1049"/>
      <c r="L220" s="1049"/>
      <c r="M220" s="1049"/>
      <c r="N220" s="1049"/>
      <c r="O220" s="1049"/>
      <c r="P220" s="1049"/>
      <c r="Q220" s="1049"/>
      <c r="R220" s="1049"/>
      <c r="S220" s="1049"/>
      <c r="T220" s="1050"/>
      <c r="U220" s="1041" t="s">
        <v>329</v>
      </c>
      <c r="V220" s="1042"/>
      <c r="W220" s="1042"/>
      <c r="X220" s="989" t="str">
        <f>IF($X$16=0,"",$X$16)</f>
        <v/>
      </c>
      <c r="Y220" s="989"/>
      <c r="Z220" s="989"/>
      <c r="AA220" s="989"/>
      <c r="AB220" s="989"/>
      <c r="AC220" s="989"/>
      <c r="AD220" s="989"/>
      <c r="AE220" s="989"/>
      <c r="AF220" s="989"/>
      <c r="AG220" s="989"/>
      <c r="AH220" s="989"/>
      <c r="AI220" s="989"/>
      <c r="AJ220" s="989"/>
      <c r="AK220" s="989"/>
      <c r="AL220" s="989"/>
      <c r="AM220" s="1034"/>
      <c r="AN220" s="1021" t="str">
        <f>IF($AN$16=0,"",$AN$16)</f>
        <v/>
      </c>
      <c r="AO220" s="985"/>
      <c r="AP220" s="985"/>
      <c r="AQ220" s="985"/>
      <c r="AR220" s="985"/>
      <c r="AS220" s="985"/>
      <c r="AT220" s="985"/>
      <c r="AU220" s="985"/>
      <c r="AV220" s="985"/>
      <c r="AW220" s="985"/>
      <c r="AX220" s="985"/>
      <c r="AY220" s="985"/>
      <c r="AZ220" s="985"/>
      <c r="BA220" s="985"/>
      <c r="BB220" s="985"/>
      <c r="BC220" s="985"/>
      <c r="BD220" s="985"/>
      <c r="BE220" s="985"/>
      <c r="BF220" s="1003"/>
      <c r="BG220" s="1021" t="str">
        <f>IF($BG$16=0,"",$BG$16)</f>
        <v/>
      </c>
      <c r="BH220" s="985"/>
      <c r="BI220" s="985"/>
      <c r="BJ220" s="985"/>
      <c r="BK220" s="985"/>
      <c r="BL220" s="985"/>
      <c r="BM220" s="985"/>
      <c r="BN220" s="985"/>
      <c r="BO220" s="1003"/>
      <c r="BP220" s="1021" t="str">
        <f>IF($BP$16=0,"",$BP$16)</f>
        <v/>
      </c>
      <c r="BQ220" s="985"/>
      <c r="BR220" s="985" t="s">
        <v>168</v>
      </c>
      <c r="BS220" s="985"/>
      <c r="BT220" s="985" t="s">
        <v>70</v>
      </c>
      <c r="BU220" s="985" t="str">
        <f>IF($BU$16=0,"",$BU$16)</f>
        <v/>
      </c>
      <c r="BV220" s="985"/>
      <c r="BW220" s="985" t="s">
        <v>169</v>
      </c>
      <c r="BX220" s="986"/>
      <c r="BY220" s="43"/>
      <c r="EI220" s="3"/>
      <c r="EJ220" s="3"/>
      <c r="EK220" s="3"/>
      <c r="EL220" s="3"/>
      <c r="EM220" s="3"/>
      <c r="EN220" s="3"/>
      <c r="EO220" s="3"/>
      <c r="EP220" s="3"/>
      <c r="EQ220" s="3"/>
      <c r="ER220" s="3"/>
      <c r="ES220" s="3"/>
      <c r="ET220" s="3"/>
      <c r="EU220" s="3"/>
      <c r="EV220" s="3"/>
      <c r="EW220" s="3"/>
      <c r="EX220" s="3"/>
      <c r="EY220" s="3"/>
    </row>
    <row r="221" spans="9:155" ht="7.5" customHeight="1" x14ac:dyDescent="0.15">
      <c r="I221" s="42"/>
      <c r="J221" s="1088"/>
      <c r="K221" s="1049"/>
      <c r="L221" s="1049"/>
      <c r="M221" s="1049"/>
      <c r="N221" s="1049"/>
      <c r="O221" s="1049"/>
      <c r="P221" s="1049"/>
      <c r="Q221" s="1049"/>
      <c r="R221" s="1049"/>
      <c r="S221" s="1049"/>
      <c r="T221" s="1050"/>
      <c r="U221" s="1043"/>
      <c r="V221" s="1044"/>
      <c r="W221" s="1044"/>
      <c r="X221" s="990"/>
      <c r="Y221" s="990"/>
      <c r="Z221" s="990"/>
      <c r="AA221" s="990"/>
      <c r="AB221" s="990"/>
      <c r="AC221" s="990"/>
      <c r="AD221" s="990"/>
      <c r="AE221" s="990"/>
      <c r="AF221" s="990"/>
      <c r="AG221" s="990"/>
      <c r="AH221" s="990"/>
      <c r="AI221" s="990"/>
      <c r="AJ221" s="990"/>
      <c r="AK221" s="990"/>
      <c r="AL221" s="990"/>
      <c r="AM221" s="1020"/>
      <c r="AN221" s="1024"/>
      <c r="AO221" s="987"/>
      <c r="AP221" s="987"/>
      <c r="AQ221" s="987"/>
      <c r="AR221" s="987"/>
      <c r="AS221" s="987"/>
      <c r="AT221" s="987"/>
      <c r="AU221" s="987"/>
      <c r="AV221" s="987"/>
      <c r="AW221" s="987"/>
      <c r="AX221" s="987"/>
      <c r="AY221" s="987"/>
      <c r="AZ221" s="987"/>
      <c r="BA221" s="987"/>
      <c r="BB221" s="987"/>
      <c r="BC221" s="987"/>
      <c r="BD221" s="987"/>
      <c r="BE221" s="987"/>
      <c r="BF221" s="1025"/>
      <c r="BG221" s="1024"/>
      <c r="BH221" s="987"/>
      <c r="BI221" s="987"/>
      <c r="BJ221" s="987"/>
      <c r="BK221" s="987"/>
      <c r="BL221" s="987"/>
      <c r="BM221" s="987"/>
      <c r="BN221" s="987"/>
      <c r="BO221" s="1025"/>
      <c r="BP221" s="1024"/>
      <c r="BQ221" s="987"/>
      <c r="BR221" s="987"/>
      <c r="BS221" s="987"/>
      <c r="BT221" s="987"/>
      <c r="BU221" s="987"/>
      <c r="BV221" s="987"/>
      <c r="BW221" s="987"/>
      <c r="BX221" s="988"/>
      <c r="BY221" s="43"/>
      <c r="EI221" s="3"/>
      <c r="EJ221" s="3"/>
      <c r="EK221" s="3"/>
      <c r="EL221" s="3"/>
      <c r="EM221" s="3"/>
      <c r="EN221" s="3"/>
      <c r="EO221" s="3"/>
      <c r="EP221" s="3"/>
      <c r="EQ221" s="3"/>
      <c r="ER221" s="3"/>
      <c r="ES221" s="3"/>
      <c r="ET221" s="3"/>
      <c r="EU221" s="3"/>
      <c r="EV221" s="3"/>
      <c r="EW221" s="3"/>
      <c r="EX221" s="3"/>
      <c r="EY221" s="3"/>
    </row>
    <row r="222" spans="9:155" ht="7.5" customHeight="1" x14ac:dyDescent="0.15">
      <c r="I222" s="42"/>
      <c r="J222" s="1088"/>
      <c r="K222" s="1049"/>
      <c r="L222" s="1049"/>
      <c r="M222" s="1049"/>
      <c r="N222" s="1049"/>
      <c r="O222" s="1049"/>
      <c r="P222" s="1049"/>
      <c r="Q222" s="1049"/>
      <c r="R222" s="1049"/>
      <c r="S222" s="1049"/>
      <c r="T222" s="1050"/>
      <c r="U222" s="1041" t="s">
        <v>330</v>
      </c>
      <c r="V222" s="1042"/>
      <c r="W222" s="1042"/>
      <c r="X222" s="989" t="str">
        <f>IF($X$18=0,"",$X$18)</f>
        <v/>
      </c>
      <c r="Y222" s="989"/>
      <c r="Z222" s="989"/>
      <c r="AA222" s="989"/>
      <c r="AB222" s="989"/>
      <c r="AC222" s="989"/>
      <c r="AD222" s="989"/>
      <c r="AE222" s="989"/>
      <c r="AF222" s="989"/>
      <c r="AG222" s="989"/>
      <c r="AH222" s="989"/>
      <c r="AI222" s="989"/>
      <c r="AJ222" s="989"/>
      <c r="AK222" s="989"/>
      <c r="AL222" s="989"/>
      <c r="AM222" s="1034"/>
      <c r="AN222" s="1021" t="str">
        <f>IF($AN$18=0,"",$AN$18)</f>
        <v/>
      </c>
      <c r="AO222" s="985"/>
      <c r="AP222" s="985"/>
      <c r="AQ222" s="985"/>
      <c r="AR222" s="985"/>
      <c r="AS222" s="985"/>
      <c r="AT222" s="985"/>
      <c r="AU222" s="985"/>
      <c r="AV222" s="985"/>
      <c r="AW222" s="985"/>
      <c r="AX222" s="985"/>
      <c r="AY222" s="985"/>
      <c r="AZ222" s="985"/>
      <c r="BA222" s="985"/>
      <c r="BB222" s="985"/>
      <c r="BC222" s="985"/>
      <c r="BD222" s="985"/>
      <c r="BE222" s="985"/>
      <c r="BF222" s="1003"/>
      <c r="BG222" s="1021" t="str">
        <f>IF($BG$18=0,"",$BG$18)</f>
        <v/>
      </c>
      <c r="BH222" s="985"/>
      <c r="BI222" s="985"/>
      <c r="BJ222" s="985"/>
      <c r="BK222" s="985"/>
      <c r="BL222" s="985"/>
      <c r="BM222" s="985"/>
      <c r="BN222" s="985"/>
      <c r="BO222" s="1003"/>
      <c r="BP222" s="1021" t="str">
        <f>IF($BP$18=0,"",$BP$18)</f>
        <v/>
      </c>
      <c r="BQ222" s="985"/>
      <c r="BR222" s="985" t="s">
        <v>168</v>
      </c>
      <c r="BS222" s="985"/>
      <c r="BT222" s="985" t="s">
        <v>70</v>
      </c>
      <c r="BU222" s="985" t="str">
        <f>IF($BU$18=0,"",$BU$18)</f>
        <v/>
      </c>
      <c r="BV222" s="985"/>
      <c r="BW222" s="985" t="s">
        <v>169</v>
      </c>
      <c r="BX222" s="986"/>
      <c r="BY222" s="43"/>
      <c r="EI222" s="3"/>
      <c r="EJ222" s="3"/>
      <c r="EK222" s="3"/>
      <c r="EL222" s="3"/>
      <c r="EM222" s="3"/>
      <c r="EN222" s="3"/>
      <c r="EO222" s="3"/>
      <c r="EP222" s="3"/>
      <c r="EQ222" s="3"/>
      <c r="ER222" s="3"/>
      <c r="ES222" s="3"/>
      <c r="ET222" s="3"/>
      <c r="EU222" s="3"/>
      <c r="EV222" s="3"/>
      <c r="EW222" s="3"/>
      <c r="EX222" s="3"/>
      <c r="EY222" s="3"/>
    </row>
    <row r="223" spans="9:155" ht="7.5" customHeight="1" x14ac:dyDescent="0.15">
      <c r="I223" s="42"/>
      <c r="J223" s="1088"/>
      <c r="K223" s="1049"/>
      <c r="L223" s="1049"/>
      <c r="M223" s="1049"/>
      <c r="N223" s="1049"/>
      <c r="O223" s="1049"/>
      <c r="P223" s="1049"/>
      <c r="Q223" s="1049"/>
      <c r="R223" s="1049"/>
      <c r="S223" s="1049"/>
      <c r="T223" s="1050"/>
      <c r="U223" s="1043"/>
      <c r="V223" s="1044"/>
      <c r="W223" s="1044"/>
      <c r="X223" s="990"/>
      <c r="Y223" s="990"/>
      <c r="Z223" s="990"/>
      <c r="AA223" s="990"/>
      <c r="AB223" s="990"/>
      <c r="AC223" s="990"/>
      <c r="AD223" s="990"/>
      <c r="AE223" s="990"/>
      <c r="AF223" s="990"/>
      <c r="AG223" s="990"/>
      <c r="AH223" s="990"/>
      <c r="AI223" s="990"/>
      <c r="AJ223" s="990"/>
      <c r="AK223" s="990"/>
      <c r="AL223" s="990"/>
      <c r="AM223" s="1020"/>
      <c r="AN223" s="1024"/>
      <c r="AO223" s="987"/>
      <c r="AP223" s="987"/>
      <c r="AQ223" s="987"/>
      <c r="AR223" s="987"/>
      <c r="AS223" s="987"/>
      <c r="AT223" s="987"/>
      <c r="AU223" s="987"/>
      <c r="AV223" s="987"/>
      <c r="AW223" s="987"/>
      <c r="AX223" s="987"/>
      <c r="AY223" s="987"/>
      <c r="AZ223" s="987"/>
      <c r="BA223" s="987"/>
      <c r="BB223" s="987"/>
      <c r="BC223" s="987"/>
      <c r="BD223" s="987"/>
      <c r="BE223" s="987"/>
      <c r="BF223" s="1025"/>
      <c r="BG223" s="1024"/>
      <c r="BH223" s="987"/>
      <c r="BI223" s="987"/>
      <c r="BJ223" s="987"/>
      <c r="BK223" s="987"/>
      <c r="BL223" s="987"/>
      <c r="BM223" s="987"/>
      <c r="BN223" s="987"/>
      <c r="BO223" s="1025"/>
      <c r="BP223" s="1024"/>
      <c r="BQ223" s="987"/>
      <c r="BR223" s="987"/>
      <c r="BS223" s="987"/>
      <c r="BT223" s="987"/>
      <c r="BU223" s="987"/>
      <c r="BV223" s="987"/>
      <c r="BW223" s="987"/>
      <c r="BX223" s="988"/>
      <c r="BY223" s="43"/>
      <c r="EI223" s="3"/>
      <c r="EJ223" s="3"/>
      <c r="EK223" s="3"/>
      <c r="EL223" s="3"/>
      <c r="EM223" s="3"/>
      <c r="EN223" s="3"/>
      <c r="EO223" s="3"/>
      <c r="EP223" s="3"/>
      <c r="EQ223" s="3"/>
      <c r="ER223" s="3"/>
      <c r="ES223" s="3"/>
      <c r="ET223" s="3"/>
      <c r="EU223" s="3"/>
      <c r="EV223" s="3"/>
      <c r="EW223" s="3"/>
      <c r="EX223" s="3"/>
      <c r="EY223" s="3"/>
    </row>
    <row r="224" spans="9:155" ht="7.5" customHeight="1" x14ac:dyDescent="0.15">
      <c r="I224" s="42"/>
      <c r="J224" s="1088"/>
      <c r="K224" s="1049"/>
      <c r="L224" s="1049"/>
      <c r="M224" s="1049"/>
      <c r="N224" s="1049"/>
      <c r="O224" s="1049"/>
      <c r="P224" s="1049"/>
      <c r="Q224" s="1049"/>
      <c r="R224" s="1049"/>
      <c r="S224" s="1049"/>
      <c r="T224" s="1050"/>
      <c r="U224" s="1041" t="s">
        <v>331</v>
      </c>
      <c r="V224" s="1042"/>
      <c r="W224" s="1042"/>
      <c r="X224" s="989" t="str">
        <f>IF($X$20=0,"",$X$20)</f>
        <v/>
      </c>
      <c r="Y224" s="989"/>
      <c r="Z224" s="989"/>
      <c r="AA224" s="989"/>
      <c r="AB224" s="989"/>
      <c r="AC224" s="989"/>
      <c r="AD224" s="989"/>
      <c r="AE224" s="989"/>
      <c r="AF224" s="989"/>
      <c r="AG224" s="989"/>
      <c r="AH224" s="989"/>
      <c r="AI224" s="989"/>
      <c r="AJ224" s="989"/>
      <c r="AK224" s="989"/>
      <c r="AL224" s="989"/>
      <c r="AM224" s="1034"/>
      <c r="AN224" s="1021" t="str">
        <f>IF($AN$20=0,"",$AN$20)</f>
        <v/>
      </c>
      <c r="AO224" s="985"/>
      <c r="AP224" s="985"/>
      <c r="AQ224" s="985"/>
      <c r="AR224" s="985"/>
      <c r="AS224" s="985"/>
      <c r="AT224" s="985"/>
      <c r="AU224" s="985"/>
      <c r="AV224" s="985"/>
      <c r="AW224" s="985"/>
      <c r="AX224" s="985"/>
      <c r="AY224" s="985"/>
      <c r="AZ224" s="985"/>
      <c r="BA224" s="985"/>
      <c r="BB224" s="985"/>
      <c r="BC224" s="985"/>
      <c r="BD224" s="985"/>
      <c r="BE224" s="985"/>
      <c r="BF224" s="1003"/>
      <c r="BG224" s="1021" t="str">
        <f>IF($BG$20=0,"",$BG$20)</f>
        <v/>
      </c>
      <c r="BH224" s="985"/>
      <c r="BI224" s="985"/>
      <c r="BJ224" s="985"/>
      <c r="BK224" s="985"/>
      <c r="BL224" s="985"/>
      <c r="BM224" s="985"/>
      <c r="BN224" s="985"/>
      <c r="BO224" s="1003"/>
      <c r="BP224" s="1021" t="str">
        <f>IF($BP$20=0,"",$BP$20)</f>
        <v/>
      </c>
      <c r="BQ224" s="985"/>
      <c r="BR224" s="985" t="s">
        <v>168</v>
      </c>
      <c r="BS224" s="985"/>
      <c r="BT224" s="985" t="s">
        <v>70</v>
      </c>
      <c r="BU224" s="985" t="str">
        <f>IF($BU$20=0,"",$BU$20)</f>
        <v/>
      </c>
      <c r="BV224" s="985"/>
      <c r="BW224" s="985" t="s">
        <v>169</v>
      </c>
      <c r="BX224" s="986"/>
      <c r="BY224" s="43"/>
      <c r="EI224" s="3"/>
      <c r="EJ224" s="3"/>
      <c r="EK224" s="3"/>
      <c r="EL224" s="3"/>
      <c r="EM224" s="3"/>
      <c r="EN224" s="3"/>
      <c r="EO224" s="3"/>
      <c r="EP224" s="3"/>
      <c r="EQ224" s="3"/>
      <c r="ER224" s="3"/>
      <c r="ES224" s="3"/>
      <c r="ET224" s="3"/>
      <c r="EU224" s="3"/>
      <c r="EV224" s="3"/>
      <c r="EW224" s="3"/>
      <c r="EX224" s="3"/>
      <c r="EY224" s="3"/>
    </row>
    <row r="225" spans="9:155" ht="7.5" customHeight="1" x14ac:dyDescent="0.15">
      <c r="I225" s="42"/>
      <c r="J225" s="1088"/>
      <c r="K225" s="1049"/>
      <c r="L225" s="1049"/>
      <c r="M225" s="1049"/>
      <c r="N225" s="1049"/>
      <c r="O225" s="1049"/>
      <c r="P225" s="1049"/>
      <c r="Q225" s="1049"/>
      <c r="R225" s="1049"/>
      <c r="S225" s="1049"/>
      <c r="T225" s="1050"/>
      <c r="U225" s="1043"/>
      <c r="V225" s="1044"/>
      <c r="W225" s="1044"/>
      <c r="X225" s="990"/>
      <c r="Y225" s="990"/>
      <c r="Z225" s="990"/>
      <c r="AA225" s="990"/>
      <c r="AB225" s="990"/>
      <c r="AC225" s="990"/>
      <c r="AD225" s="990"/>
      <c r="AE225" s="990"/>
      <c r="AF225" s="990"/>
      <c r="AG225" s="990"/>
      <c r="AH225" s="990"/>
      <c r="AI225" s="990"/>
      <c r="AJ225" s="990"/>
      <c r="AK225" s="990"/>
      <c r="AL225" s="990"/>
      <c r="AM225" s="1020"/>
      <c r="AN225" s="1024"/>
      <c r="AO225" s="987"/>
      <c r="AP225" s="987"/>
      <c r="AQ225" s="987"/>
      <c r="AR225" s="987"/>
      <c r="AS225" s="987"/>
      <c r="AT225" s="987"/>
      <c r="AU225" s="987"/>
      <c r="AV225" s="987"/>
      <c r="AW225" s="987"/>
      <c r="AX225" s="987"/>
      <c r="AY225" s="987"/>
      <c r="AZ225" s="987"/>
      <c r="BA225" s="987"/>
      <c r="BB225" s="987"/>
      <c r="BC225" s="987"/>
      <c r="BD225" s="987"/>
      <c r="BE225" s="987"/>
      <c r="BF225" s="1025"/>
      <c r="BG225" s="1024"/>
      <c r="BH225" s="987"/>
      <c r="BI225" s="987"/>
      <c r="BJ225" s="987"/>
      <c r="BK225" s="987"/>
      <c r="BL225" s="987"/>
      <c r="BM225" s="987"/>
      <c r="BN225" s="987"/>
      <c r="BO225" s="1025"/>
      <c r="BP225" s="1024"/>
      <c r="BQ225" s="987"/>
      <c r="BR225" s="987"/>
      <c r="BS225" s="987"/>
      <c r="BT225" s="987"/>
      <c r="BU225" s="987"/>
      <c r="BV225" s="987"/>
      <c r="BW225" s="987"/>
      <c r="BX225" s="988"/>
      <c r="BY225" s="43"/>
      <c r="EI225" s="3"/>
      <c r="EJ225" s="3"/>
      <c r="EK225" s="3"/>
      <c r="EL225" s="3"/>
      <c r="EM225" s="3"/>
      <c r="EN225" s="3"/>
      <c r="EO225" s="3"/>
      <c r="EP225" s="3"/>
      <c r="EQ225" s="3"/>
      <c r="ER225" s="3"/>
      <c r="ES225" s="3"/>
      <c r="ET225" s="3"/>
      <c r="EU225" s="3"/>
      <c r="EV225" s="3"/>
      <c r="EW225" s="3"/>
      <c r="EX225" s="3"/>
      <c r="EY225" s="3"/>
    </row>
    <row r="226" spans="9:155" ht="7.5" customHeight="1" x14ac:dyDescent="0.15">
      <c r="I226" s="42"/>
      <c r="J226" s="1088"/>
      <c r="K226" s="1049"/>
      <c r="L226" s="1049"/>
      <c r="M226" s="1049"/>
      <c r="N226" s="1049"/>
      <c r="O226" s="1049"/>
      <c r="P226" s="1049"/>
      <c r="Q226" s="1049"/>
      <c r="R226" s="1049"/>
      <c r="S226" s="1049"/>
      <c r="T226" s="1050"/>
      <c r="U226" s="1041" t="s">
        <v>332</v>
      </c>
      <c r="V226" s="1042"/>
      <c r="W226" s="1042"/>
      <c r="X226" s="989" t="str">
        <f>IF($X$22=0,"",$X$22)</f>
        <v/>
      </c>
      <c r="Y226" s="989"/>
      <c r="Z226" s="989"/>
      <c r="AA226" s="989"/>
      <c r="AB226" s="989"/>
      <c r="AC226" s="989"/>
      <c r="AD226" s="989"/>
      <c r="AE226" s="989"/>
      <c r="AF226" s="989"/>
      <c r="AG226" s="989"/>
      <c r="AH226" s="989"/>
      <c r="AI226" s="989"/>
      <c r="AJ226" s="989"/>
      <c r="AK226" s="989"/>
      <c r="AL226" s="989"/>
      <c r="AM226" s="1034"/>
      <c r="AN226" s="1021" t="str">
        <f>IF($AN$22=0,"",$AN$22)</f>
        <v/>
      </c>
      <c r="AO226" s="985"/>
      <c r="AP226" s="985"/>
      <c r="AQ226" s="985"/>
      <c r="AR226" s="985"/>
      <c r="AS226" s="985"/>
      <c r="AT226" s="985"/>
      <c r="AU226" s="985"/>
      <c r="AV226" s="985"/>
      <c r="AW226" s="985"/>
      <c r="AX226" s="985"/>
      <c r="AY226" s="985"/>
      <c r="AZ226" s="985"/>
      <c r="BA226" s="985"/>
      <c r="BB226" s="985"/>
      <c r="BC226" s="985"/>
      <c r="BD226" s="985"/>
      <c r="BE226" s="985"/>
      <c r="BF226" s="1003"/>
      <c r="BG226" s="1021" t="str">
        <f>IF($BG$22=0,"",$BG$22)</f>
        <v/>
      </c>
      <c r="BH226" s="985"/>
      <c r="BI226" s="985"/>
      <c r="BJ226" s="985"/>
      <c r="BK226" s="985"/>
      <c r="BL226" s="985"/>
      <c r="BM226" s="985"/>
      <c r="BN226" s="985"/>
      <c r="BO226" s="1003"/>
      <c r="BP226" s="1021" t="str">
        <f>IF($BP$22=0,"",$BP$22)</f>
        <v/>
      </c>
      <c r="BQ226" s="985"/>
      <c r="BR226" s="985" t="s">
        <v>168</v>
      </c>
      <c r="BS226" s="985"/>
      <c r="BT226" s="985" t="s">
        <v>70</v>
      </c>
      <c r="BU226" s="985" t="str">
        <f>IF($BU$22=0,"",$BU$22)</f>
        <v/>
      </c>
      <c r="BV226" s="985"/>
      <c r="BW226" s="985" t="s">
        <v>169</v>
      </c>
      <c r="BX226" s="986"/>
      <c r="BY226" s="43"/>
      <c r="EI226" s="3"/>
      <c r="EJ226" s="3"/>
      <c r="EK226" s="3"/>
      <c r="EL226" s="3"/>
      <c r="EM226" s="3"/>
      <c r="EN226" s="3"/>
      <c r="EO226" s="3"/>
      <c r="EP226" s="3"/>
      <c r="EQ226" s="3"/>
      <c r="ER226" s="3"/>
      <c r="ES226" s="3"/>
      <c r="ET226" s="3"/>
      <c r="EU226" s="3"/>
      <c r="EV226" s="3"/>
      <c r="EW226" s="3"/>
      <c r="EX226" s="3"/>
      <c r="EY226" s="3"/>
    </row>
    <row r="227" spans="9:155" ht="7.5" customHeight="1" x14ac:dyDescent="0.15">
      <c r="I227" s="42"/>
      <c r="J227" s="1088"/>
      <c r="K227" s="1049"/>
      <c r="L227" s="1049"/>
      <c r="M227" s="1049"/>
      <c r="N227" s="1049"/>
      <c r="O227" s="1049"/>
      <c r="P227" s="1049"/>
      <c r="Q227" s="1049"/>
      <c r="R227" s="1049"/>
      <c r="S227" s="1049"/>
      <c r="T227" s="1050"/>
      <c r="U227" s="1043"/>
      <c r="V227" s="1044"/>
      <c r="W227" s="1044"/>
      <c r="X227" s="990"/>
      <c r="Y227" s="990"/>
      <c r="Z227" s="990"/>
      <c r="AA227" s="990"/>
      <c r="AB227" s="990"/>
      <c r="AC227" s="990"/>
      <c r="AD227" s="990"/>
      <c r="AE227" s="990"/>
      <c r="AF227" s="990"/>
      <c r="AG227" s="990"/>
      <c r="AH227" s="990"/>
      <c r="AI227" s="990"/>
      <c r="AJ227" s="990"/>
      <c r="AK227" s="990"/>
      <c r="AL227" s="990"/>
      <c r="AM227" s="1020"/>
      <c r="AN227" s="1024"/>
      <c r="AO227" s="987"/>
      <c r="AP227" s="987"/>
      <c r="AQ227" s="987"/>
      <c r="AR227" s="987"/>
      <c r="AS227" s="987"/>
      <c r="AT227" s="987"/>
      <c r="AU227" s="987"/>
      <c r="AV227" s="987"/>
      <c r="AW227" s="987"/>
      <c r="AX227" s="987"/>
      <c r="AY227" s="987"/>
      <c r="AZ227" s="987"/>
      <c r="BA227" s="987"/>
      <c r="BB227" s="987"/>
      <c r="BC227" s="987"/>
      <c r="BD227" s="987"/>
      <c r="BE227" s="987"/>
      <c r="BF227" s="1025"/>
      <c r="BG227" s="1024"/>
      <c r="BH227" s="987"/>
      <c r="BI227" s="987"/>
      <c r="BJ227" s="987"/>
      <c r="BK227" s="987"/>
      <c r="BL227" s="987"/>
      <c r="BM227" s="987"/>
      <c r="BN227" s="987"/>
      <c r="BO227" s="1025"/>
      <c r="BP227" s="1024"/>
      <c r="BQ227" s="987"/>
      <c r="BR227" s="987"/>
      <c r="BS227" s="987"/>
      <c r="BT227" s="987"/>
      <c r="BU227" s="987"/>
      <c r="BV227" s="987"/>
      <c r="BW227" s="987"/>
      <c r="BX227" s="988"/>
      <c r="BY227" s="43"/>
      <c r="EI227" s="3"/>
      <c r="EJ227" s="3"/>
      <c r="EK227" s="3"/>
      <c r="EL227" s="3"/>
      <c r="EM227" s="3"/>
      <c r="EN227" s="3"/>
      <c r="EO227" s="3"/>
      <c r="EP227" s="3"/>
      <c r="EQ227" s="3"/>
      <c r="ER227" s="3"/>
      <c r="ES227" s="3"/>
      <c r="ET227" s="3"/>
      <c r="EU227" s="3"/>
      <c r="EV227" s="3"/>
      <c r="EW227" s="3"/>
      <c r="EX227" s="3"/>
      <c r="EY227" s="3"/>
    </row>
    <row r="228" spans="9:155" ht="7.5" customHeight="1" x14ac:dyDescent="0.15">
      <c r="I228" s="42"/>
      <c r="J228" s="1088"/>
      <c r="K228" s="1049"/>
      <c r="L228" s="1049"/>
      <c r="M228" s="1049"/>
      <c r="N228" s="1049"/>
      <c r="O228" s="1049"/>
      <c r="P228" s="1049"/>
      <c r="Q228" s="1049"/>
      <c r="R228" s="1049"/>
      <c r="S228" s="1049"/>
      <c r="T228" s="1050"/>
      <c r="U228" s="1041" t="s">
        <v>333</v>
      </c>
      <c r="V228" s="1042"/>
      <c r="W228" s="1042"/>
      <c r="X228" s="989" t="str">
        <f>IF($X$24=0,"",$X$24)</f>
        <v/>
      </c>
      <c r="Y228" s="989"/>
      <c r="Z228" s="989"/>
      <c r="AA228" s="989"/>
      <c r="AB228" s="989"/>
      <c r="AC228" s="989"/>
      <c r="AD228" s="989"/>
      <c r="AE228" s="989"/>
      <c r="AF228" s="989"/>
      <c r="AG228" s="989"/>
      <c r="AH228" s="989"/>
      <c r="AI228" s="989"/>
      <c r="AJ228" s="989"/>
      <c r="AK228" s="989"/>
      <c r="AL228" s="989"/>
      <c r="AM228" s="1034"/>
      <c r="AN228" s="1021" t="str">
        <f>IF($AN$24=0,"",$AN$24)</f>
        <v/>
      </c>
      <c r="AO228" s="985"/>
      <c r="AP228" s="985"/>
      <c r="AQ228" s="985"/>
      <c r="AR228" s="985"/>
      <c r="AS228" s="985"/>
      <c r="AT228" s="985"/>
      <c r="AU228" s="985"/>
      <c r="AV228" s="985"/>
      <c r="AW228" s="985"/>
      <c r="AX228" s="985"/>
      <c r="AY228" s="985"/>
      <c r="AZ228" s="985"/>
      <c r="BA228" s="985"/>
      <c r="BB228" s="985"/>
      <c r="BC228" s="985"/>
      <c r="BD228" s="985"/>
      <c r="BE228" s="985"/>
      <c r="BF228" s="1003"/>
      <c r="BG228" s="1021" t="str">
        <f>IF($BG$24=0,"",$BG$24)</f>
        <v/>
      </c>
      <c r="BH228" s="985"/>
      <c r="BI228" s="985"/>
      <c r="BJ228" s="985"/>
      <c r="BK228" s="985"/>
      <c r="BL228" s="985"/>
      <c r="BM228" s="985"/>
      <c r="BN228" s="985"/>
      <c r="BO228" s="1003"/>
      <c r="BP228" s="1021" t="str">
        <f>IF($BP$24=0,"",$BP$24)</f>
        <v/>
      </c>
      <c r="BQ228" s="985"/>
      <c r="BR228" s="985" t="s">
        <v>168</v>
      </c>
      <c r="BS228" s="985"/>
      <c r="BT228" s="985" t="s">
        <v>70</v>
      </c>
      <c r="BU228" s="985" t="str">
        <f>IF($BU$24=0,"",$BU$24)</f>
        <v/>
      </c>
      <c r="BV228" s="985"/>
      <c r="BW228" s="985" t="s">
        <v>169</v>
      </c>
      <c r="BX228" s="986"/>
      <c r="BY228" s="43"/>
      <c r="EI228" s="3"/>
      <c r="EJ228" s="3"/>
      <c r="EK228" s="3"/>
      <c r="EL228" s="3"/>
      <c r="EM228" s="3"/>
      <c r="EN228" s="3"/>
      <c r="EO228" s="3"/>
      <c r="EP228" s="3"/>
      <c r="EQ228" s="3"/>
      <c r="ER228" s="3"/>
      <c r="ES228" s="3"/>
      <c r="ET228" s="3"/>
      <c r="EU228" s="3"/>
      <c r="EV228" s="3"/>
      <c r="EW228" s="3"/>
      <c r="EX228" s="3"/>
      <c r="EY228" s="3"/>
    </row>
    <row r="229" spans="9:155" ht="7.5" customHeight="1" x14ac:dyDescent="0.15">
      <c r="I229" s="42"/>
      <c r="J229" s="1088"/>
      <c r="K229" s="1049"/>
      <c r="L229" s="1049"/>
      <c r="M229" s="1049"/>
      <c r="N229" s="1049"/>
      <c r="O229" s="1049"/>
      <c r="P229" s="1049"/>
      <c r="Q229" s="1049"/>
      <c r="R229" s="1049"/>
      <c r="S229" s="1049"/>
      <c r="T229" s="1050"/>
      <c r="U229" s="1043"/>
      <c r="V229" s="1044"/>
      <c r="W229" s="1044"/>
      <c r="X229" s="990"/>
      <c r="Y229" s="990"/>
      <c r="Z229" s="990"/>
      <c r="AA229" s="990"/>
      <c r="AB229" s="990"/>
      <c r="AC229" s="990"/>
      <c r="AD229" s="990"/>
      <c r="AE229" s="990"/>
      <c r="AF229" s="990"/>
      <c r="AG229" s="990"/>
      <c r="AH229" s="990"/>
      <c r="AI229" s="990"/>
      <c r="AJ229" s="990"/>
      <c r="AK229" s="990"/>
      <c r="AL229" s="990"/>
      <c r="AM229" s="1020"/>
      <c r="AN229" s="1024"/>
      <c r="AO229" s="987"/>
      <c r="AP229" s="987"/>
      <c r="AQ229" s="987"/>
      <c r="AR229" s="987"/>
      <c r="AS229" s="987"/>
      <c r="AT229" s="987"/>
      <c r="AU229" s="987"/>
      <c r="AV229" s="987"/>
      <c r="AW229" s="987"/>
      <c r="AX229" s="987"/>
      <c r="AY229" s="987"/>
      <c r="AZ229" s="987"/>
      <c r="BA229" s="987"/>
      <c r="BB229" s="987"/>
      <c r="BC229" s="987"/>
      <c r="BD229" s="987"/>
      <c r="BE229" s="987"/>
      <c r="BF229" s="1025"/>
      <c r="BG229" s="1024"/>
      <c r="BH229" s="987"/>
      <c r="BI229" s="987"/>
      <c r="BJ229" s="987"/>
      <c r="BK229" s="987"/>
      <c r="BL229" s="987"/>
      <c r="BM229" s="987"/>
      <c r="BN229" s="987"/>
      <c r="BO229" s="1025"/>
      <c r="BP229" s="1024"/>
      <c r="BQ229" s="987"/>
      <c r="BR229" s="987"/>
      <c r="BS229" s="987"/>
      <c r="BT229" s="987"/>
      <c r="BU229" s="987"/>
      <c r="BV229" s="987"/>
      <c r="BW229" s="987"/>
      <c r="BX229" s="988"/>
      <c r="BY229" s="43"/>
      <c r="EI229" s="3"/>
      <c r="EJ229" s="3"/>
      <c r="EK229" s="3"/>
      <c r="EL229" s="3"/>
      <c r="EM229" s="3"/>
      <c r="EN229" s="3"/>
      <c r="EO229" s="3"/>
      <c r="EP229" s="3"/>
      <c r="EQ229" s="3"/>
      <c r="ER229" s="3"/>
      <c r="ES229" s="3"/>
      <c r="ET229" s="3"/>
      <c r="EU229" s="3"/>
      <c r="EV229" s="3"/>
      <c r="EW229" s="3"/>
      <c r="EX229" s="3"/>
      <c r="EY229" s="3"/>
    </row>
    <row r="230" spans="9:155" ht="7.5" customHeight="1" x14ac:dyDescent="0.15">
      <c r="I230" s="42"/>
      <c r="J230" s="1088"/>
      <c r="K230" s="1049"/>
      <c r="L230" s="1049"/>
      <c r="M230" s="1049"/>
      <c r="N230" s="1049"/>
      <c r="O230" s="1049"/>
      <c r="P230" s="1049"/>
      <c r="Q230" s="1049"/>
      <c r="R230" s="1049"/>
      <c r="S230" s="1049"/>
      <c r="T230" s="1050"/>
      <c r="U230" s="1041" t="s">
        <v>334</v>
      </c>
      <c r="V230" s="1042"/>
      <c r="W230" s="1042"/>
      <c r="X230" s="989" t="str">
        <f>IF($X$26=0,"",$X$26)</f>
        <v/>
      </c>
      <c r="Y230" s="989"/>
      <c r="Z230" s="989"/>
      <c r="AA230" s="989"/>
      <c r="AB230" s="989"/>
      <c r="AC230" s="989"/>
      <c r="AD230" s="989"/>
      <c r="AE230" s="989"/>
      <c r="AF230" s="989"/>
      <c r="AG230" s="989"/>
      <c r="AH230" s="989"/>
      <c r="AI230" s="989"/>
      <c r="AJ230" s="989"/>
      <c r="AK230" s="989"/>
      <c r="AL230" s="989"/>
      <c r="AM230" s="1034"/>
      <c r="AN230" s="1021" t="str">
        <f>IF($AN$26=0,"",$AN$26)</f>
        <v/>
      </c>
      <c r="AO230" s="985"/>
      <c r="AP230" s="985"/>
      <c r="AQ230" s="985"/>
      <c r="AR230" s="985"/>
      <c r="AS230" s="985"/>
      <c r="AT230" s="985"/>
      <c r="AU230" s="985"/>
      <c r="AV230" s="985"/>
      <c r="AW230" s="985"/>
      <c r="AX230" s="985"/>
      <c r="AY230" s="985"/>
      <c r="AZ230" s="985"/>
      <c r="BA230" s="985"/>
      <c r="BB230" s="985"/>
      <c r="BC230" s="985"/>
      <c r="BD230" s="985"/>
      <c r="BE230" s="985"/>
      <c r="BF230" s="1003"/>
      <c r="BG230" s="1021" t="str">
        <f>IF($BG$26=0,"",$BG$26)</f>
        <v/>
      </c>
      <c r="BH230" s="985"/>
      <c r="BI230" s="985"/>
      <c r="BJ230" s="985"/>
      <c r="BK230" s="985"/>
      <c r="BL230" s="985"/>
      <c r="BM230" s="985"/>
      <c r="BN230" s="985"/>
      <c r="BO230" s="1003"/>
      <c r="BP230" s="1021" t="str">
        <f>IF($BP$26=0,"",$BP$26)</f>
        <v/>
      </c>
      <c r="BQ230" s="985"/>
      <c r="BR230" s="985" t="s">
        <v>168</v>
      </c>
      <c r="BS230" s="985"/>
      <c r="BT230" s="985" t="s">
        <v>70</v>
      </c>
      <c r="BU230" s="985" t="str">
        <f>IF($BU$26=0,"",$BU$26)</f>
        <v/>
      </c>
      <c r="BV230" s="985"/>
      <c r="BW230" s="985" t="s">
        <v>169</v>
      </c>
      <c r="BX230" s="986"/>
      <c r="BY230" s="43"/>
      <c r="EI230" s="3"/>
      <c r="EJ230" s="3"/>
      <c r="EK230" s="3"/>
      <c r="EL230" s="3"/>
      <c r="EM230" s="3"/>
      <c r="EN230" s="3"/>
      <c r="EO230" s="3"/>
      <c r="EP230" s="3"/>
      <c r="EQ230" s="3"/>
      <c r="ER230" s="3"/>
      <c r="ES230" s="3"/>
      <c r="ET230" s="3"/>
      <c r="EU230" s="3"/>
      <c r="EV230" s="3"/>
      <c r="EW230" s="3"/>
      <c r="EX230" s="3"/>
      <c r="EY230" s="3"/>
    </row>
    <row r="231" spans="9:155" ht="7.5" customHeight="1" x14ac:dyDescent="0.15">
      <c r="I231" s="42"/>
      <c r="J231" s="1088"/>
      <c r="K231" s="1049"/>
      <c r="L231" s="1049"/>
      <c r="M231" s="1049"/>
      <c r="N231" s="1049"/>
      <c r="O231" s="1049"/>
      <c r="P231" s="1049"/>
      <c r="Q231" s="1049"/>
      <c r="R231" s="1049"/>
      <c r="S231" s="1049"/>
      <c r="T231" s="1050"/>
      <c r="U231" s="1043"/>
      <c r="V231" s="1044"/>
      <c r="W231" s="1044"/>
      <c r="X231" s="990"/>
      <c r="Y231" s="990"/>
      <c r="Z231" s="990"/>
      <c r="AA231" s="990"/>
      <c r="AB231" s="990"/>
      <c r="AC231" s="990"/>
      <c r="AD231" s="990"/>
      <c r="AE231" s="990"/>
      <c r="AF231" s="990"/>
      <c r="AG231" s="990"/>
      <c r="AH231" s="990"/>
      <c r="AI231" s="990"/>
      <c r="AJ231" s="990"/>
      <c r="AK231" s="990"/>
      <c r="AL231" s="990"/>
      <c r="AM231" s="1020"/>
      <c r="AN231" s="1024"/>
      <c r="AO231" s="987"/>
      <c r="AP231" s="987"/>
      <c r="AQ231" s="987"/>
      <c r="AR231" s="987"/>
      <c r="AS231" s="987"/>
      <c r="AT231" s="987"/>
      <c r="AU231" s="987"/>
      <c r="AV231" s="987"/>
      <c r="AW231" s="987"/>
      <c r="AX231" s="987"/>
      <c r="AY231" s="987"/>
      <c r="AZ231" s="987"/>
      <c r="BA231" s="987"/>
      <c r="BB231" s="987"/>
      <c r="BC231" s="987"/>
      <c r="BD231" s="987"/>
      <c r="BE231" s="987"/>
      <c r="BF231" s="1025"/>
      <c r="BG231" s="1024"/>
      <c r="BH231" s="987"/>
      <c r="BI231" s="987"/>
      <c r="BJ231" s="987"/>
      <c r="BK231" s="987"/>
      <c r="BL231" s="987"/>
      <c r="BM231" s="987"/>
      <c r="BN231" s="987"/>
      <c r="BO231" s="1025"/>
      <c r="BP231" s="1024"/>
      <c r="BQ231" s="987"/>
      <c r="BR231" s="987"/>
      <c r="BS231" s="987"/>
      <c r="BT231" s="987"/>
      <c r="BU231" s="987"/>
      <c r="BV231" s="987"/>
      <c r="BW231" s="987"/>
      <c r="BX231" s="988"/>
      <c r="BY231" s="43"/>
      <c r="EI231" s="3"/>
      <c r="EJ231" s="3"/>
      <c r="EK231" s="3"/>
      <c r="EL231" s="3"/>
      <c r="EM231" s="3"/>
      <c r="EN231" s="3"/>
      <c r="EO231" s="3"/>
      <c r="EP231" s="3"/>
      <c r="EQ231" s="3"/>
      <c r="ER231" s="3"/>
      <c r="ES231" s="3"/>
      <c r="ET231" s="3"/>
      <c r="EU231" s="3"/>
      <c r="EV231" s="3"/>
      <c r="EW231" s="3"/>
      <c r="EX231" s="3"/>
      <c r="EY231" s="3"/>
    </row>
    <row r="232" spans="9:155" ht="7.5" customHeight="1" x14ac:dyDescent="0.15">
      <c r="I232" s="42"/>
      <c r="J232" s="1088"/>
      <c r="K232" s="1049"/>
      <c r="L232" s="1049"/>
      <c r="M232" s="1049"/>
      <c r="N232" s="1049"/>
      <c r="O232" s="1049"/>
      <c r="P232" s="1049"/>
      <c r="Q232" s="1049"/>
      <c r="R232" s="1049"/>
      <c r="S232" s="1049"/>
      <c r="T232" s="1050"/>
      <c r="U232" s="1041" t="s">
        <v>335</v>
      </c>
      <c r="V232" s="1042"/>
      <c r="W232" s="1042"/>
      <c r="X232" s="989" t="str">
        <f>IF($X$28=0,"",$X$28)</f>
        <v/>
      </c>
      <c r="Y232" s="989"/>
      <c r="Z232" s="989"/>
      <c r="AA232" s="989"/>
      <c r="AB232" s="989"/>
      <c r="AC232" s="989"/>
      <c r="AD232" s="989"/>
      <c r="AE232" s="989"/>
      <c r="AF232" s="989"/>
      <c r="AG232" s="989"/>
      <c r="AH232" s="989"/>
      <c r="AI232" s="989"/>
      <c r="AJ232" s="989"/>
      <c r="AK232" s="989"/>
      <c r="AL232" s="989"/>
      <c r="AM232" s="1034"/>
      <c r="AN232" s="1021" t="str">
        <f>IF($AN$28=0,"",$AN$28)</f>
        <v/>
      </c>
      <c r="AO232" s="985"/>
      <c r="AP232" s="985"/>
      <c r="AQ232" s="985"/>
      <c r="AR232" s="985"/>
      <c r="AS232" s="985"/>
      <c r="AT232" s="985"/>
      <c r="AU232" s="985"/>
      <c r="AV232" s="985"/>
      <c r="AW232" s="985"/>
      <c r="AX232" s="985"/>
      <c r="AY232" s="985"/>
      <c r="AZ232" s="985"/>
      <c r="BA232" s="985"/>
      <c r="BB232" s="985"/>
      <c r="BC232" s="985"/>
      <c r="BD232" s="985"/>
      <c r="BE232" s="985"/>
      <c r="BF232" s="1003"/>
      <c r="BG232" s="1021" t="str">
        <f>IF($BG$28=0,"",$BG$28)</f>
        <v/>
      </c>
      <c r="BH232" s="985"/>
      <c r="BI232" s="985"/>
      <c r="BJ232" s="985"/>
      <c r="BK232" s="985"/>
      <c r="BL232" s="985"/>
      <c r="BM232" s="985"/>
      <c r="BN232" s="985"/>
      <c r="BO232" s="1003"/>
      <c r="BP232" s="1021" t="str">
        <f>IF($BP$28=0,"",$BP$28)</f>
        <v/>
      </c>
      <c r="BQ232" s="985"/>
      <c r="BR232" s="985" t="s">
        <v>168</v>
      </c>
      <c r="BS232" s="985"/>
      <c r="BT232" s="985" t="s">
        <v>70</v>
      </c>
      <c r="BU232" s="985" t="str">
        <f>IF($BU$28=0,"",$BU$28)</f>
        <v/>
      </c>
      <c r="BV232" s="985"/>
      <c r="BW232" s="985" t="s">
        <v>169</v>
      </c>
      <c r="BX232" s="986"/>
      <c r="BY232" s="43"/>
      <c r="EI232" s="3"/>
      <c r="EJ232" s="3"/>
      <c r="EK232" s="3"/>
      <c r="EL232" s="3"/>
      <c r="EM232" s="3"/>
      <c r="EN232" s="3"/>
      <c r="EO232" s="3"/>
      <c r="EP232" s="3"/>
      <c r="EQ232" s="3"/>
      <c r="ER232" s="3"/>
      <c r="ES232" s="3"/>
      <c r="ET232" s="3"/>
      <c r="EU232" s="3"/>
      <c r="EV232" s="3"/>
      <c r="EW232" s="3"/>
      <c r="EX232" s="3"/>
      <c r="EY232" s="3"/>
    </row>
    <row r="233" spans="9:155" ht="7.5" customHeight="1" x14ac:dyDescent="0.15">
      <c r="I233" s="42"/>
      <c r="J233" s="1088"/>
      <c r="K233" s="1049"/>
      <c r="L233" s="1049"/>
      <c r="M233" s="1049"/>
      <c r="N233" s="1049"/>
      <c r="O233" s="1049"/>
      <c r="P233" s="1049"/>
      <c r="Q233" s="1049"/>
      <c r="R233" s="1049"/>
      <c r="S233" s="1049"/>
      <c r="T233" s="1050"/>
      <c r="U233" s="1043"/>
      <c r="V233" s="1044"/>
      <c r="W233" s="1044"/>
      <c r="X233" s="990"/>
      <c r="Y233" s="990"/>
      <c r="Z233" s="990"/>
      <c r="AA233" s="990"/>
      <c r="AB233" s="990"/>
      <c r="AC233" s="990"/>
      <c r="AD233" s="990"/>
      <c r="AE233" s="990"/>
      <c r="AF233" s="990"/>
      <c r="AG233" s="990"/>
      <c r="AH233" s="990"/>
      <c r="AI233" s="990"/>
      <c r="AJ233" s="990"/>
      <c r="AK233" s="990"/>
      <c r="AL233" s="990"/>
      <c r="AM233" s="1020"/>
      <c r="AN233" s="1024"/>
      <c r="AO233" s="987"/>
      <c r="AP233" s="987"/>
      <c r="AQ233" s="987"/>
      <c r="AR233" s="987"/>
      <c r="AS233" s="987"/>
      <c r="AT233" s="987"/>
      <c r="AU233" s="987"/>
      <c r="AV233" s="987"/>
      <c r="AW233" s="987"/>
      <c r="AX233" s="987"/>
      <c r="AY233" s="987"/>
      <c r="AZ233" s="987"/>
      <c r="BA233" s="987"/>
      <c r="BB233" s="987"/>
      <c r="BC233" s="987"/>
      <c r="BD233" s="987"/>
      <c r="BE233" s="987"/>
      <c r="BF233" s="1025"/>
      <c r="BG233" s="1024"/>
      <c r="BH233" s="987"/>
      <c r="BI233" s="987"/>
      <c r="BJ233" s="987"/>
      <c r="BK233" s="987"/>
      <c r="BL233" s="987"/>
      <c r="BM233" s="987"/>
      <c r="BN233" s="987"/>
      <c r="BO233" s="1025"/>
      <c r="BP233" s="1024"/>
      <c r="BQ233" s="987"/>
      <c r="BR233" s="987"/>
      <c r="BS233" s="987"/>
      <c r="BT233" s="987"/>
      <c r="BU233" s="987"/>
      <c r="BV233" s="987"/>
      <c r="BW233" s="987"/>
      <c r="BX233" s="988"/>
      <c r="BY233" s="43"/>
      <c r="EI233" s="3"/>
      <c r="EJ233" s="3"/>
      <c r="EK233" s="3"/>
      <c r="EL233" s="3"/>
      <c r="EM233" s="3"/>
      <c r="EN233" s="3"/>
      <c r="EO233" s="3"/>
      <c r="EP233" s="3"/>
      <c r="EQ233" s="3"/>
      <c r="ER233" s="3"/>
      <c r="ES233" s="3"/>
      <c r="ET233" s="3"/>
      <c r="EU233" s="3"/>
      <c r="EV233" s="3"/>
      <c r="EW233" s="3"/>
      <c r="EX233" s="3"/>
      <c r="EY233" s="3"/>
    </row>
    <row r="234" spans="9:155" ht="7.5" customHeight="1" x14ac:dyDescent="0.15">
      <c r="I234" s="42"/>
      <c r="J234" s="1088"/>
      <c r="K234" s="1049"/>
      <c r="L234" s="1049"/>
      <c r="M234" s="1049"/>
      <c r="N234" s="1049"/>
      <c r="O234" s="1049"/>
      <c r="P234" s="1049"/>
      <c r="Q234" s="1049"/>
      <c r="R234" s="1049"/>
      <c r="S234" s="1049"/>
      <c r="T234" s="1050"/>
      <c r="U234" s="1041" t="s">
        <v>336</v>
      </c>
      <c r="V234" s="1042"/>
      <c r="W234" s="1042"/>
      <c r="X234" s="989" t="str">
        <f>IF($X$30=0,"",$X$30)</f>
        <v/>
      </c>
      <c r="Y234" s="989"/>
      <c r="Z234" s="989"/>
      <c r="AA234" s="989"/>
      <c r="AB234" s="989"/>
      <c r="AC234" s="989"/>
      <c r="AD234" s="989"/>
      <c r="AE234" s="989"/>
      <c r="AF234" s="989"/>
      <c r="AG234" s="989"/>
      <c r="AH234" s="989"/>
      <c r="AI234" s="989"/>
      <c r="AJ234" s="989"/>
      <c r="AK234" s="989"/>
      <c r="AL234" s="989"/>
      <c r="AM234" s="1034"/>
      <c r="AN234" s="1021" t="str">
        <f>IF($AN$30=0,"",$AN$30)</f>
        <v/>
      </c>
      <c r="AO234" s="985"/>
      <c r="AP234" s="985"/>
      <c r="AQ234" s="985"/>
      <c r="AR234" s="985"/>
      <c r="AS234" s="985"/>
      <c r="AT234" s="985"/>
      <c r="AU234" s="985"/>
      <c r="AV234" s="985"/>
      <c r="AW234" s="985"/>
      <c r="AX234" s="985"/>
      <c r="AY234" s="985"/>
      <c r="AZ234" s="985"/>
      <c r="BA234" s="985"/>
      <c r="BB234" s="985"/>
      <c r="BC234" s="985"/>
      <c r="BD234" s="985"/>
      <c r="BE234" s="985"/>
      <c r="BF234" s="1003"/>
      <c r="BG234" s="1021" t="str">
        <f>IF($BG$30=0,"",$BG$30)</f>
        <v/>
      </c>
      <c r="BH234" s="985"/>
      <c r="BI234" s="985"/>
      <c r="BJ234" s="985"/>
      <c r="BK234" s="985"/>
      <c r="BL234" s="985"/>
      <c r="BM234" s="985"/>
      <c r="BN234" s="985"/>
      <c r="BO234" s="1003"/>
      <c r="BP234" s="1021" t="str">
        <f>IF($BP$30=0,"",$BP$30)</f>
        <v/>
      </c>
      <c r="BQ234" s="985"/>
      <c r="BR234" s="985" t="s">
        <v>168</v>
      </c>
      <c r="BS234" s="985"/>
      <c r="BT234" s="985" t="s">
        <v>70</v>
      </c>
      <c r="BU234" s="985" t="str">
        <f>IF($BU$30=0,"",$BU$30)</f>
        <v/>
      </c>
      <c r="BV234" s="985"/>
      <c r="BW234" s="985" t="s">
        <v>169</v>
      </c>
      <c r="BX234" s="986"/>
      <c r="BY234" s="43"/>
      <c r="EI234" s="3"/>
      <c r="EJ234" s="3"/>
      <c r="EK234" s="3"/>
      <c r="EL234" s="3"/>
      <c r="EM234" s="3"/>
      <c r="EN234" s="3"/>
      <c r="EO234" s="3"/>
      <c r="EP234" s="3"/>
      <c r="EQ234" s="3"/>
      <c r="ER234" s="3"/>
      <c r="ES234" s="3"/>
      <c r="ET234" s="3"/>
      <c r="EU234" s="3"/>
      <c r="EV234" s="3"/>
      <c r="EW234" s="3"/>
      <c r="EX234" s="3"/>
      <c r="EY234" s="3"/>
    </row>
    <row r="235" spans="9:155" ht="7.5" customHeight="1" x14ac:dyDescent="0.15">
      <c r="I235" s="42"/>
      <c r="J235" s="1088"/>
      <c r="K235" s="1049"/>
      <c r="L235" s="1049"/>
      <c r="M235" s="1049"/>
      <c r="N235" s="1049"/>
      <c r="O235" s="1049"/>
      <c r="P235" s="1049"/>
      <c r="Q235" s="1049"/>
      <c r="R235" s="1049"/>
      <c r="S235" s="1049"/>
      <c r="T235" s="1050"/>
      <c r="U235" s="1043"/>
      <c r="V235" s="1044"/>
      <c r="W235" s="1044"/>
      <c r="X235" s="990"/>
      <c r="Y235" s="990"/>
      <c r="Z235" s="990"/>
      <c r="AA235" s="990"/>
      <c r="AB235" s="990"/>
      <c r="AC235" s="990"/>
      <c r="AD235" s="990"/>
      <c r="AE235" s="990"/>
      <c r="AF235" s="990"/>
      <c r="AG235" s="990"/>
      <c r="AH235" s="990"/>
      <c r="AI235" s="990"/>
      <c r="AJ235" s="990"/>
      <c r="AK235" s="990"/>
      <c r="AL235" s="990"/>
      <c r="AM235" s="1020"/>
      <c r="AN235" s="1024"/>
      <c r="AO235" s="987"/>
      <c r="AP235" s="987"/>
      <c r="AQ235" s="987"/>
      <c r="AR235" s="987"/>
      <c r="AS235" s="987"/>
      <c r="AT235" s="987"/>
      <c r="AU235" s="987"/>
      <c r="AV235" s="987"/>
      <c r="AW235" s="987"/>
      <c r="AX235" s="987"/>
      <c r="AY235" s="987"/>
      <c r="AZ235" s="987"/>
      <c r="BA235" s="987"/>
      <c r="BB235" s="987"/>
      <c r="BC235" s="987"/>
      <c r="BD235" s="987"/>
      <c r="BE235" s="987"/>
      <c r="BF235" s="1025"/>
      <c r="BG235" s="1024"/>
      <c r="BH235" s="987"/>
      <c r="BI235" s="987"/>
      <c r="BJ235" s="987"/>
      <c r="BK235" s="987"/>
      <c r="BL235" s="987"/>
      <c r="BM235" s="987"/>
      <c r="BN235" s="987"/>
      <c r="BO235" s="1025"/>
      <c r="BP235" s="1024"/>
      <c r="BQ235" s="987"/>
      <c r="BR235" s="987"/>
      <c r="BS235" s="987"/>
      <c r="BT235" s="987"/>
      <c r="BU235" s="987"/>
      <c r="BV235" s="987"/>
      <c r="BW235" s="987"/>
      <c r="BX235" s="988"/>
      <c r="BY235" s="43"/>
      <c r="EI235" s="3"/>
      <c r="EJ235" s="3"/>
      <c r="EK235" s="3"/>
      <c r="EL235" s="3"/>
      <c r="EM235" s="3"/>
      <c r="EN235" s="3"/>
      <c r="EO235" s="3"/>
      <c r="EP235" s="3"/>
      <c r="EQ235" s="3"/>
      <c r="ER235" s="3"/>
      <c r="ES235" s="3"/>
      <c r="ET235" s="3"/>
      <c r="EU235" s="3"/>
      <c r="EV235" s="3"/>
      <c r="EW235" s="3"/>
      <c r="EX235" s="3"/>
      <c r="EY235" s="3"/>
    </row>
    <row r="236" spans="9:155" ht="7.5" customHeight="1" x14ac:dyDescent="0.15">
      <c r="I236" s="42"/>
      <c r="J236" s="1088"/>
      <c r="K236" s="1049"/>
      <c r="L236" s="1049"/>
      <c r="M236" s="1049"/>
      <c r="N236" s="1049"/>
      <c r="O236" s="1049"/>
      <c r="P236" s="1049"/>
      <c r="Q236" s="1049"/>
      <c r="R236" s="1049"/>
      <c r="S236" s="1049"/>
      <c r="T236" s="1050"/>
      <c r="U236" s="1041" t="s">
        <v>337</v>
      </c>
      <c r="V236" s="1042"/>
      <c r="W236" s="1042"/>
      <c r="X236" s="989" t="str">
        <f>IF($X$32=0,"",$X$32)</f>
        <v/>
      </c>
      <c r="Y236" s="989"/>
      <c r="Z236" s="989"/>
      <c r="AA236" s="989"/>
      <c r="AB236" s="989"/>
      <c r="AC236" s="989"/>
      <c r="AD236" s="989"/>
      <c r="AE236" s="989"/>
      <c r="AF236" s="989"/>
      <c r="AG236" s="989"/>
      <c r="AH236" s="989"/>
      <c r="AI236" s="989"/>
      <c r="AJ236" s="989"/>
      <c r="AK236" s="989"/>
      <c r="AL236" s="989"/>
      <c r="AM236" s="1034"/>
      <c r="AN236" s="1021" t="str">
        <f>IF($AN$32=0,"",$AN$32)</f>
        <v/>
      </c>
      <c r="AO236" s="985"/>
      <c r="AP236" s="985"/>
      <c r="AQ236" s="985"/>
      <c r="AR236" s="985"/>
      <c r="AS236" s="985"/>
      <c r="AT236" s="985"/>
      <c r="AU236" s="985"/>
      <c r="AV236" s="985"/>
      <c r="AW236" s="985"/>
      <c r="AX236" s="985"/>
      <c r="AY236" s="985"/>
      <c r="AZ236" s="985"/>
      <c r="BA236" s="985"/>
      <c r="BB236" s="985"/>
      <c r="BC236" s="985"/>
      <c r="BD236" s="985"/>
      <c r="BE236" s="985"/>
      <c r="BF236" s="1003"/>
      <c r="BG236" s="1021" t="str">
        <f>IF($BG$32=0,"",$BG$32)</f>
        <v/>
      </c>
      <c r="BH236" s="985"/>
      <c r="BI236" s="985"/>
      <c r="BJ236" s="985"/>
      <c r="BK236" s="985"/>
      <c r="BL236" s="985"/>
      <c r="BM236" s="985"/>
      <c r="BN236" s="985"/>
      <c r="BO236" s="1003"/>
      <c r="BP236" s="1021" t="str">
        <f>IF($BP$32=0,"",$BP$32)</f>
        <v/>
      </c>
      <c r="BQ236" s="985"/>
      <c r="BR236" s="985" t="s">
        <v>168</v>
      </c>
      <c r="BS236" s="985"/>
      <c r="BT236" s="985" t="s">
        <v>70</v>
      </c>
      <c r="BU236" s="985" t="str">
        <f>IF($BU$32=0,"",$BU$32)</f>
        <v/>
      </c>
      <c r="BV236" s="985"/>
      <c r="BW236" s="985" t="s">
        <v>169</v>
      </c>
      <c r="BX236" s="986"/>
      <c r="BY236" s="43"/>
      <c r="EI236" s="3"/>
      <c r="EJ236" s="3"/>
      <c r="EK236" s="3"/>
      <c r="EL236" s="3"/>
      <c r="EM236" s="3"/>
      <c r="EN236" s="3"/>
      <c r="EO236" s="3"/>
      <c r="EP236" s="3"/>
      <c r="EQ236" s="3"/>
      <c r="ER236" s="3"/>
      <c r="ES236" s="3"/>
      <c r="ET236" s="3"/>
      <c r="EU236" s="3"/>
      <c r="EV236" s="3"/>
      <c r="EW236" s="3"/>
      <c r="EX236" s="3"/>
      <c r="EY236" s="3"/>
    </row>
    <row r="237" spans="9:155" ht="7.5" customHeight="1" x14ac:dyDescent="0.15">
      <c r="I237" s="42"/>
      <c r="J237" s="1088"/>
      <c r="K237" s="1049"/>
      <c r="L237" s="1049"/>
      <c r="M237" s="1049"/>
      <c r="N237" s="1049"/>
      <c r="O237" s="1049"/>
      <c r="P237" s="1049"/>
      <c r="Q237" s="1049"/>
      <c r="R237" s="1049"/>
      <c r="S237" s="1049"/>
      <c r="T237" s="1050"/>
      <c r="U237" s="1043"/>
      <c r="V237" s="1044"/>
      <c r="W237" s="1044"/>
      <c r="X237" s="990"/>
      <c r="Y237" s="990"/>
      <c r="Z237" s="990"/>
      <c r="AA237" s="990"/>
      <c r="AB237" s="990"/>
      <c r="AC237" s="990"/>
      <c r="AD237" s="990"/>
      <c r="AE237" s="990"/>
      <c r="AF237" s="990"/>
      <c r="AG237" s="990"/>
      <c r="AH237" s="990"/>
      <c r="AI237" s="990"/>
      <c r="AJ237" s="990"/>
      <c r="AK237" s="990"/>
      <c r="AL237" s="990"/>
      <c r="AM237" s="1020"/>
      <c r="AN237" s="1024"/>
      <c r="AO237" s="987"/>
      <c r="AP237" s="987"/>
      <c r="AQ237" s="987"/>
      <c r="AR237" s="987"/>
      <c r="AS237" s="987"/>
      <c r="AT237" s="987"/>
      <c r="AU237" s="987"/>
      <c r="AV237" s="987"/>
      <c r="AW237" s="987"/>
      <c r="AX237" s="987"/>
      <c r="AY237" s="987"/>
      <c r="AZ237" s="987"/>
      <c r="BA237" s="987"/>
      <c r="BB237" s="987"/>
      <c r="BC237" s="987"/>
      <c r="BD237" s="987"/>
      <c r="BE237" s="987"/>
      <c r="BF237" s="1025"/>
      <c r="BG237" s="1024"/>
      <c r="BH237" s="987"/>
      <c r="BI237" s="987"/>
      <c r="BJ237" s="987"/>
      <c r="BK237" s="987"/>
      <c r="BL237" s="987"/>
      <c r="BM237" s="987"/>
      <c r="BN237" s="987"/>
      <c r="BO237" s="1025"/>
      <c r="BP237" s="1024"/>
      <c r="BQ237" s="987"/>
      <c r="BR237" s="987"/>
      <c r="BS237" s="987"/>
      <c r="BT237" s="987"/>
      <c r="BU237" s="987"/>
      <c r="BV237" s="987"/>
      <c r="BW237" s="987"/>
      <c r="BX237" s="988"/>
      <c r="BY237" s="43"/>
      <c r="EI237" s="3"/>
      <c r="EJ237" s="3"/>
      <c r="EK237" s="3"/>
      <c r="EL237" s="3"/>
      <c r="EM237" s="3"/>
      <c r="EN237" s="3"/>
      <c r="EO237" s="3"/>
      <c r="EP237" s="3"/>
      <c r="EQ237" s="3"/>
      <c r="ER237" s="3"/>
      <c r="ES237" s="3"/>
      <c r="ET237" s="3"/>
      <c r="EU237" s="3"/>
      <c r="EV237" s="3"/>
      <c r="EW237" s="3"/>
      <c r="EX237" s="3"/>
      <c r="EY237" s="3"/>
    </row>
    <row r="238" spans="9:155" ht="7.5" customHeight="1" x14ac:dyDescent="0.15">
      <c r="I238" s="42"/>
      <c r="J238" s="1088"/>
      <c r="K238" s="1049"/>
      <c r="L238" s="1049"/>
      <c r="M238" s="1049"/>
      <c r="N238" s="1049"/>
      <c r="O238" s="1049"/>
      <c r="P238" s="1049"/>
      <c r="Q238" s="1049"/>
      <c r="R238" s="1049"/>
      <c r="S238" s="1049"/>
      <c r="T238" s="1050"/>
      <c r="U238" s="1041" t="s">
        <v>338</v>
      </c>
      <c r="V238" s="1042"/>
      <c r="W238" s="1042"/>
      <c r="X238" s="989" t="str">
        <f>IF($X$34=0,"",$X$34)</f>
        <v/>
      </c>
      <c r="Y238" s="989"/>
      <c r="Z238" s="989"/>
      <c r="AA238" s="989"/>
      <c r="AB238" s="989"/>
      <c r="AC238" s="989"/>
      <c r="AD238" s="989"/>
      <c r="AE238" s="989"/>
      <c r="AF238" s="989"/>
      <c r="AG238" s="989"/>
      <c r="AH238" s="989"/>
      <c r="AI238" s="989"/>
      <c r="AJ238" s="989"/>
      <c r="AK238" s="989"/>
      <c r="AL238" s="989"/>
      <c r="AM238" s="1034"/>
      <c r="AN238" s="1021" t="str">
        <f>IF($AN$34=0,"",$AN$34)</f>
        <v/>
      </c>
      <c r="AO238" s="985"/>
      <c r="AP238" s="985"/>
      <c r="AQ238" s="985"/>
      <c r="AR238" s="985"/>
      <c r="AS238" s="985"/>
      <c r="AT238" s="985"/>
      <c r="AU238" s="985"/>
      <c r="AV238" s="985"/>
      <c r="AW238" s="985"/>
      <c r="AX238" s="985"/>
      <c r="AY238" s="985"/>
      <c r="AZ238" s="985"/>
      <c r="BA238" s="985"/>
      <c r="BB238" s="985"/>
      <c r="BC238" s="985"/>
      <c r="BD238" s="985"/>
      <c r="BE238" s="985"/>
      <c r="BF238" s="1003"/>
      <c r="BG238" s="1021" t="str">
        <f>IF($BG$34=0,"",$BG$34)</f>
        <v/>
      </c>
      <c r="BH238" s="985"/>
      <c r="BI238" s="985"/>
      <c r="BJ238" s="985"/>
      <c r="BK238" s="985"/>
      <c r="BL238" s="985"/>
      <c r="BM238" s="985"/>
      <c r="BN238" s="985"/>
      <c r="BO238" s="1003"/>
      <c r="BP238" s="1021" t="str">
        <f>IF($BP$34=0,"",$BP$34)</f>
        <v/>
      </c>
      <c r="BQ238" s="985"/>
      <c r="BR238" s="985" t="s">
        <v>168</v>
      </c>
      <c r="BS238" s="985"/>
      <c r="BT238" s="985" t="s">
        <v>70</v>
      </c>
      <c r="BU238" s="985" t="str">
        <f>IF($BU$34=0,"",$BU$34)</f>
        <v/>
      </c>
      <c r="BV238" s="985"/>
      <c r="BW238" s="985" t="s">
        <v>169</v>
      </c>
      <c r="BX238" s="986"/>
      <c r="BY238" s="43"/>
      <c r="EI238" s="3"/>
      <c r="EJ238" s="3"/>
      <c r="EK238" s="3"/>
      <c r="EL238" s="3"/>
      <c r="EM238" s="3"/>
      <c r="EN238" s="3"/>
      <c r="EO238" s="3"/>
      <c r="EP238" s="3"/>
      <c r="EQ238" s="3"/>
      <c r="ER238" s="3"/>
      <c r="ES238" s="3"/>
      <c r="ET238" s="3"/>
      <c r="EU238" s="3"/>
      <c r="EV238" s="3"/>
      <c r="EW238" s="3"/>
      <c r="EX238" s="3"/>
      <c r="EY238" s="3"/>
    </row>
    <row r="239" spans="9:155" ht="7.5" customHeight="1" x14ac:dyDescent="0.15">
      <c r="I239" s="42"/>
      <c r="J239" s="1205"/>
      <c r="K239" s="1206"/>
      <c r="L239" s="1206"/>
      <c r="M239" s="1206"/>
      <c r="N239" s="1206"/>
      <c r="O239" s="1206"/>
      <c r="P239" s="1206"/>
      <c r="Q239" s="1206"/>
      <c r="R239" s="1206"/>
      <c r="S239" s="1206"/>
      <c r="T239" s="1207"/>
      <c r="U239" s="1192"/>
      <c r="V239" s="1193"/>
      <c r="W239" s="1193"/>
      <c r="X239" s="1195"/>
      <c r="Y239" s="1195"/>
      <c r="Z239" s="1195"/>
      <c r="AA239" s="1195"/>
      <c r="AB239" s="1195"/>
      <c r="AC239" s="1195"/>
      <c r="AD239" s="1195"/>
      <c r="AE239" s="1195"/>
      <c r="AF239" s="1195"/>
      <c r="AG239" s="1195"/>
      <c r="AH239" s="1195"/>
      <c r="AI239" s="1195"/>
      <c r="AJ239" s="1195"/>
      <c r="AK239" s="1195"/>
      <c r="AL239" s="1195"/>
      <c r="AM239" s="1196"/>
      <c r="AN239" s="1197"/>
      <c r="AO239" s="1005"/>
      <c r="AP239" s="1005"/>
      <c r="AQ239" s="1005"/>
      <c r="AR239" s="1005"/>
      <c r="AS239" s="1005"/>
      <c r="AT239" s="1005"/>
      <c r="AU239" s="1005"/>
      <c r="AV239" s="1005"/>
      <c r="AW239" s="1005"/>
      <c r="AX239" s="1005"/>
      <c r="AY239" s="1005"/>
      <c r="AZ239" s="1005"/>
      <c r="BA239" s="1005"/>
      <c r="BB239" s="1005"/>
      <c r="BC239" s="1005"/>
      <c r="BD239" s="1005"/>
      <c r="BE239" s="1005"/>
      <c r="BF239" s="1006"/>
      <c r="BG239" s="1197"/>
      <c r="BH239" s="1005"/>
      <c r="BI239" s="1005"/>
      <c r="BJ239" s="1005"/>
      <c r="BK239" s="1005"/>
      <c r="BL239" s="1005"/>
      <c r="BM239" s="1005"/>
      <c r="BN239" s="1005"/>
      <c r="BO239" s="1006"/>
      <c r="BP239" s="1197"/>
      <c r="BQ239" s="1005"/>
      <c r="BR239" s="1005"/>
      <c r="BS239" s="1005"/>
      <c r="BT239" s="1005"/>
      <c r="BU239" s="1005"/>
      <c r="BV239" s="1005"/>
      <c r="BW239" s="1005"/>
      <c r="BX239" s="1194"/>
      <c r="BY239" s="43"/>
      <c r="EI239" s="3"/>
      <c r="EJ239" s="3"/>
      <c r="EK239" s="3"/>
      <c r="EL239" s="3"/>
      <c r="EM239" s="3"/>
      <c r="EN239" s="3"/>
      <c r="EO239" s="3"/>
      <c r="EP239" s="3"/>
      <c r="EQ239" s="3"/>
      <c r="ER239" s="3"/>
      <c r="ES239" s="3"/>
      <c r="ET239" s="3"/>
      <c r="EU239" s="3"/>
      <c r="EV239" s="3"/>
      <c r="EW239" s="3"/>
      <c r="EX239" s="3"/>
      <c r="EY239" s="3"/>
    </row>
    <row r="240" spans="9:155" ht="7.5" customHeight="1" x14ac:dyDescent="0.15">
      <c r="I240" s="42"/>
      <c r="J240" s="22"/>
      <c r="K240" s="22"/>
      <c r="L240" s="22"/>
      <c r="M240" s="22"/>
      <c r="N240" s="22"/>
      <c r="O240" s="22"/>
      <c r="P240" s="22"/>
      <c r="Q240" s="22"/>
      <c r="R240" s="22"/>
      <c r="S240" s="22"/>
      <c r="T240" s="22"/>
      <c r="U240" s="22"/>
      <c r="V240" s="22"/>
      <c r="W240" s="22"/>
      <c r="X240" s="22"/>
      <c r="Y240" s="22"/>
      <c r="Z240" s="19"/>
      <c r="AA240" s="19"/>
      <c r="AB240" s="19"/>
      <c r="AC240" s="19"/>
      <c r="AD240" s="19"/>
      <c r="AE240" s="19"/>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43"/>
      <c r="EI240" s="3"/>
      <c r="EJ240" s="3"/>
      <c r="EK240" s="3"/>
      <c r="EL240" s="3"/>
      <c r="EM240" s="3"/>
      <c r="EN240" s="3"/>
      <c r="EO240" s="3"/>
      <c r="EP240" s="3"/>
      <c r="EQ240" s="3"/>
      <c r="ER240" s="3"/>
      <c r="ES240" s="3"/>
      <c r="ET240" s="3"/>
      <c r="EU240" s="3"/>
      <c r="EV240" s="3"/>
      <c r="EW240" s="3"/>
      <c r="EX240" s="3"/>
      <c r="EY240" s="3"/>
    </row>
    <row r="241" spans="9:155" ht="7.5" customHeight="1" x14ac:dyDescent="0.15">
      <c r="I241" s="42"/>
      <c r="J241" s="22"/>
      <c r="K241" s="22"/>
      <c r="L241" s="22"/>
      <c r="M241" s="22"/>
      <c r="N241" s="22"/>
      <c r="O241" s="22"/>
      <c r="P241" s="22"/>
      <c r="Q241" s="22"/>
      <c r="R241" s="22"/>
      <c r="S241" s="22"/>
      <c r="T241" s="22"/>
      <c r="U241" s="22"/>
      <c r="V241" s="22"/>
      <c r="W241" s="22"/>
      <c r="X241" s="22"/>
      <c r="Y241" s="22"/>
      <c r="Z241" s="19"/>
      <c r="AA241" s="19"/>
      <c r="AB241" s="19"/>
      <c r="AC241" s="19"/>
      <c r="AD241" s="19"/>
      <c r="AE241" s="19"/>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43"/>
      <c r="EI241" s="3"/>
      <c r="EJ241" s="3"/>
      <c r="EK241" s="3"/>
      <c r="EL241" s="3"/>
      <c r="EM241" s="3"/>
      <c r="EN241" s="3"/>
      <c r="EO241" s="3"/>
      <c r="EP241" s="3"/>
      <c r="EQ241" s="3"/>
      <c r="ER241" s="3"/>
      <c r="ES241" s="3"/>
      <c r="ET241" s="3"/>
      <c r="EU241" s="3"/>
      <c r="EV241" s="3"/>
      <c r="EW241" s="3"/>
      <c r="EX241" s="3"/>
      <c r="EY241" s="3"/>
    </row>
    <row r="242" spans="9:155" ht="7.5" customHeight="1" x14ac:dyDescent="0.15">
      <c r="I242" s="42"/>
      <c r="J242" s="19"/>
      <c r="K242" s="19"/>
      <c r="L242" s="19"/>
      <c r="M242" s="19"/>
      <c r="N242" s="19"/>
      <c r="O242" s="19"/>
      <c r="P242" s="19"/>
      <c r="Q242" s="19"/>
      <c r="R242" s="19"/>
      <c r="S242" s="19"/>
      <c r="T242" s="19"/>
      <c r="U242" s="19"/>
      <c r="V242" s="19"/>
      <c r="W242" s="19"/>
      <c r="X242" s="19"/>
      <c r="Y242" s="19"/>
      <c r="Z242" s="20"/>
      <c r="AA242" s="20"/>
      <c r="AB242" s="20"/>
      <c r="AC242" s="20"/>
      <c r="AD242" s="20"/>
      <c r="AE242" s="20"/>
      <c r="AF242" s="20"/>
      <c r="AG242" s="20"/>
      <c r="AH242" s="20"/>
      <c r="AI242" s="20"/>
      <c r="AJ242" s="20"/>
      <c r="AK242" s="20"/>
      <c r="AL242" s="20"/>
      <c r="AM242" s="20"/>
      <c r="AN242" s="20"/>
      <c r="AO242" s="20"/>
      <c r="AP242" s="20"/>
      <c r="AQ242" s="20"/>
      <c r="AR242" s="19"/>
      <c r="AS242" s="19"/>
      <c r="AT242" s="19"/>
      <c r="AU242" s="19"/>
      <c r="AV242" s="19"/>
      <c r="AW242" s="19"/>
      <c r="AX242" s="19"/>
      <c r="AY242" s="19"/>
      <c r="AZ242" s="19"/>
      <c r="BA242" s="19"/>
      <c r="BB242" s="19"/>
      <c r="BC242" s="19"/>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43"/>
      <c r="EI242" s="3"/>
      <c r="EJ242" s="3"/>
      <c r="EK242" s="3"/>
      <c r="EL242" s="3"/>
      <c r="EM242" s="3"/>
      <c r="EN242" s="3"/>
      <c r="EO242" s="3"/>
      <c r="EP242" s="3"/>
      <c r="EQ242" s="3"/>
      <c r="ER242" s="3"/>
      <c r="ES242" s="3"/>
      <c r="ET242" s="3"/>
      <c r="EU242" s="3"/>
      <c r="EV242" s="3"/>
      <c r="EW242" s="3"/>
      <c r="EX242" s="3"/>
      <c r="EY242" s="3"/>
    </row>
    <row r="243" spans="9:155" ht="7.5" customHeight="1" x14ac:dyDescent="0.15">
      <c r="I243" s="42"/>
      <c r="J243" s="19"/>
      <c r="K243" s="19"/>
      <c r="L243" s="19"/>
      <c r="M243" s="19"/>
      <c r="N243" s="19"/>
      <c r="O243" s="19"/>
      <c r="P243" s="19"/>
      <c r="Q243" s="19"/>
      <c r="R243" s="19"/>
      <c r="S243" s="19"/>
      <c r="T243" s="19"/>
      <c r="U243" s="19"/>
      <c r="V243" s="19"/>
      <c r="W243" s="19"/>
      <c r="X243" s="19"/>
      <c r="Y243" s="19"/>
      <c r="Z243" s="20"/>
      <c r="AA243" s="20"/>
      <c r="AB243" s="20"/>
      <c r="AC243" s="20"/>
      <c r="AD243" s="20"/>
      <c r="AE243" s="20"/>
      <c r="AF243" s="20"/>
      <c r="AG243" s="20"/>
      <c r="AH243" s="20"/>
      <c r="AI243" s="20"/>
      <c r="AJ243" s="20"/>
      <c r="AK243" s="20"/>
      <c r="AL243" s="20"/>
      <c r="AM243" s="20"/>
      <c r="AN243" s="20"/>
      <c r="AO243" s="20"/>
      <c r="AP243" s="20"/>
      <c r="AQ243" s="20"/>
      <c r="AR243" s="19"/>
      <c r="AS243" s="19"/>
      <c r="AT243" s="19"/>
      <c r="AU243" s="19"/>
      <c r="AV243" s="19"/>
      <c r="AW243" s="19"/>
      <c r="AX243" s="19"/>
      <c r="AY243" s="19"/>
      <c r="AZ243" s="19"/>
      <c r="BA243" s="19"/>
      <c r="BB243" s="19"/>
      <c r="BC243" s="19"/>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43"/>
      <c r="EI243" s="3"/>
      <c r="EJ243" s="3"/>
      <c r="EK243" s="3"/>
      <c r="EL243" s="3"/>
      <c r="EM243" s="3"/>
      <c r="EN243" s="3"/>
      <c r="EO243" s="3"/>
      <c r="EP243" s="3"/>
      <c r="EQ243" s="3"/>
      <c r="ER243" s="3"/>
      <c r="ES243" s="3"/>
      <c r="ET243" s="3"/>
      <c r="EU243" s="3"/>
      <c r="EV243" s="3"/>
      <c r="EW243" s="3"/>
      <c r="EX243" s="3"/>
      <c r="EY243" s="3"/>
    </row>
    <row r="244" spans="9:155" ht="7.5" customHeight="1" x14ac:dyDescent="0.15">
      <c r="I244" s="42"/>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43"/>
      <c r="EI244" s="3"/>
      <c r="EJ244" s="3"/>
      <c r="EK244" s="3"/>
      <c r="EL244" s="3"/>
      <c r="EM244" s="3"/>
      <c r="EN244" s="3"/>
      <c r="EO244" s="3"/>
      <c r="EP244" s="3"/>
      <c r="EQ244" s="3"/>
      <c r="ER244" s="3"/>
      <c r="ES244" s="3"/>
      <c r="ET244" s="3"/>
      <c r="EU244" s="3"/>
      <c r="EV244" s="3"/>
      <c r="EW244" s="3"/>
      <c r="EX244" s="3"/>
      <c r="EY244" s="3"/>
    </row>
    <row r="245" spans="9:155" ht="7.5" customHeight="1" x14ac:dyDescent="0.15">
      <c r="I245" s="42"/>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43"/>
      <c r="EI245" s="3"/>
      <c r="EJ245" s="3"/>
      <c r="EK245" s="3"/>
      <c r="EL245" s="3"/>
      <c r="EM245" s="3"/>
      <c r="EN245" s="3"/>
      <c r="EO245" s="3"/>
      <c r="EP245" s="3"/>
      <c r="EQ245" s="3"/>
      <c r="ER245" s="3"/>
      <c r="ES245" s="3"/>
      <c r="ET245" s="3"/>
      <c r="EU245" s="3"/>
      <c r="EV245" s="3"/>
      <c r="EW245" s="3"/>
      <c r="EX245" s="3"/>
      <c r="EY245" s="3"/>
    </row>
    <row r="246" spans="9:155" ht="7.5" customHeight="1" x14ac:dyDescent="0.15">
      <c r="I246" s="42"/>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43"/>
      <c r="EG246" s="10"/>
      <c r="EH246" s="10"/>
      <c r="EI246" s="3"/>
      <c r="EJ246" s="3"/>
      <c r="EK246" s="3"/>
      <c r="EL246" s="3"/>
      <c r="EM246" s="3"/>
      <c r="EN246" s="3"/>
      <c r="EO246" s="3"/>
      <c r="EP246" s="3"/>
      <c r="EQ246" s="3"/>
      <c r="ER246" s="3"/>
      <c r="ES246" s="3"/>
      <c r="ET246" s="3"/>
      <c r="EU246" s="3"/>
      <c r="EV246" s="3"/>
      <c r="EW246" s="3"/>
      <c r="EX246" s="3"/>
      <c r="EY246" s="3"/>
    </row>
    <row r="247" spans="9:155" ht="7.5" customHeight="1" x14ac:dyDescent="0.15">
      <c r="I247" s="42"/>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43"/>
      <c r="EG247" s="10"/>
      <c r="EH247" s="10"/>
      <c r="EI247" s="3"/>
      <c r="EJ247" s="3"/>
      <c r="EK247" s="3"/>
      <c r="EL247" s="3"/>
      <c r="EM247" s="3"/>
      <c r="EN247" s="3"/>
      <c r="EO247" s="3"/>
      <c r="EP247" s="3"/>
      <c r="EQ247" s="3"/>
      <c r="ER247" s="3"/>
      <c r="ES247" s="3"/>
      <c r="ET247" s="3"/>
      <c r="EU247" s="3"/>
      <c r="EV247" s="3"/>
      <c r="EW247" s="3"/>
      <c r="EX247" s="3"/>
      <c r="EY247" s="3"/>
    </row>
    <row r="248" spans="9:155" ht="7.5" customHeight="1" x14ac:dyDescent="0.15">
      <c r="I248" s="42"/>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43"/>
      <c r="EG248" s="10"/>
      <c r="EH248" s="10"/>
      <c r="EI248" s="3"/>
      <c r="EJ248" s="3"/>
      <c r="EK248" s="3"/>
      <c r="EL248" s="3"/>
      <c r="EM248" s="3"/>
      <c r="EN248" s="3"/>
      <c r="EO248" s="3"/>
      <c r="EP248" s="3"/>
      <c r="EQ248" s="3"/>
      <c r="ER248" s="3"/>
      <c r="ES248" s="3"/>
      <c r="ET248" s="3"/>
      <c r="EU248" s="3"/>
      <c r="EV248" s="3"/>
      <c r="EW248" s="3"/>
      <c r="EX248" s="3"/>
      <c r="EY248" s="3"/>
    </row>
    <row r="249" spans="9:155" ht="7.5" customHeight="1" x14ac:dyDescent="0.15">
      <c r="I249" s="42"/>
      <c r="J249" s="19"/>
      <c r="K249" s="19"/>
      <c r="L249" s="19"/>
      <c r="M249" s="19"/>
      <c r="N249" s="19"/>
      <c r="O249" s="19"/>
      <c r="P249" s="19"/>
      <c r="Q249" s="19"/>
      <c r="R249" s="19"/>
      <c r="S249" s="19"/>
      <c r="T249" s="19"/>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43"/>
      <c r="EG249" s="10"/>
      <c r="EH249" s="10"/>
      <c r="EI249" s="3"/>
      <c r="EJ249" s="3"/>
      <c r="EK249" s="3"/>
      <c r="EL249" s="3"/>
      <c r="EM249" s="3"/>
      <c r="EN249" s="3"/>
      <c r="EO249" s="3"/>
      <c r="EP249" s="3"/>
      <c r="EQ249" s="3"/>
      <c r="ER249" s="3"/>
      <c r="ES249" s="3"/>
      <c r="ET249" s="3"/>
      <c r="EU249" s="3"/>
      <c r="EV249" s="3"/>
      <c r="EW249" s="3"/>
      <c r="EX249" s="3"/>
      <c r="EY249" s="3"/>
    </row>
    <row r="250" spans="9:155" ht="7.5" customHeight="1" x14ac:dyDescent="0.15">
      <c r="I250" s="42"/>
      <c r="J250" s="19"/>
      <c r="K250" s="19"/>
      <c r="L250" s="19"/>
      <c r="M250" s="19"/>
      <c r="N250" s="19"/>
      <c r="O250" s="19"/>
      <c r="P250" s="19"/>
      <c r="Q250" s="19"/>
      <c r="R250" s="19"/>
      <c r="S250" s="19"/>
      <c r="T250" s="19"/>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43"/>
      <c r="EG250" s="10"/>
      <c r="EH250" s="10"/>
      <c r="EI250" s="3"/>
      <c r="EJ250" s="3"/>
      <c r="EK250" s="3"/>
      <c r="EL250" s="3"/>
      <c r="EM250" s="3"/>
      <c r="EN250" s="3"/>
      <c r="EO250" s="3"/>
      <c r="EP250" s="3"/>
      <c r="EQ250" s="3"/>
      <c r="ER250" s="3"/>
      <c r="ES250" s="3"/>
      <c r="ET250" s="3"/>
      <c r="EU250" s="3"/>
      <c r="EV250" s="3"/>
      <c r="EW250" s="3"/>
      <c r="EX250" s="3"/>
      <c r="EY250" s="3"/>
    </row>
    <row r="251" spans="9:155" ht="7.5" customHeight="1" x14ac:dyDescent="0.15">
      <c r="I251" s="42"/>
      <c r="J251" s="36"/>
      <c r="K251" s="19"/>
      <c r="L251" s="19"/>
      <c r="M251" s="19"/>
      <c r="N251" s="19"/>
      <c r="O251" s="19"/>
      <c r="P251" s="19"/>
      <c r="Q251" s="19"/>
      <c r="R251" s="19"/>
      <c r="S251" s="19"/>
      <c r="T251" s="19"/>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22"/>
      <c r="AS251" s="6"/>
      <c r="AT251" s="6"/>
      <c r="AU251" s="6"/>
      <c r="AV251" s="6"/>
      <c r="AW251" s="6"/>
      <c r="AX251" s="6"/>
      <c r="AY251" s="6"/>
      <c r="AZ251" s="6"/>
      <c r="BA251" s="6"/>
      <c r="BB251" s="6"/>
      <c r="BC251" s="6"/>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43"/>
      <c r="EH251" s="10"/>
      <c r="EI251" s="3"/>
      <c r="EJ251" s="3"/>
      <c r="EK251" s="3"/>
      <c r="EL251" s="3"/>
      <c r="EM251" s="3"/>
      <c r="EN251" s="3"/>
      <c r="EO251" s="3"/>
      <c r="EP251" s="3"/>
      <c r="EQ251" s="3"/>
      <c r="ER251" s="3"/>
      <c r="ES251" s="3"/>
      <c r="ET251" s="3"/>
      <c r="EU251" s="3"/>
      <c r="EV251" s="3"/>
      <c r="EW251" s="3"/>
      <c r="EX251" s="3"/>
      <c r="EY251" s="3"/>
    </row>
    <row r="252" spans="9:155" ht="7.5" customHeight="1" x14ac:dyDescent="0.15">
      <c r="I252" s="42"/>
      <c r="J252" s="19"/>
      <c r="K252" s="19"/>
      <c r="L252" s="19"/>
      <c r="M252" s="19"/>
      <c r="N252" s="19"/>
      <c r="O252" s="19"/>
      <c r="P252" s="19"/>
      <c r="Q252" s="19"/>
      <c r="R252" s="19"/>
      <c r="S252" s="19"/>
      <c r="T252" s="19"/>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43"/>
      <c r="EH252" s="10"/>
      <c r="EI252" s="3"/>
      <c r="EJ252" s="3"/>
      <c r="EK252" s="3"/>
      <c r="EL252" s="3"/>
      <c r="EM252" s="3"/>
      <c r="EN252" s="3"/>
      <c r="EO252" s="3"/>
      <c r="EP252" s="3"/>
      <c r="EQ252" s="3"/>
      <c r="ER252" s="3"/>
      <c r="ES252" s="3"/>
      <c r="ET252" s="3"/>
      <c r="EU252" s="3"/>
      <c r="EV252" s="3"/>
      <c r="EW252" s="3"/>
      <c r="EX252" s="3"/>
      <c r="EY252" s="3"/>
    </row>
    <row r="253" spans="9:155" ht="7.5" customHeight="1" x14ac:dyDescent="0.15">
      <c r="I253" s="42"/>
      <c r="J253" s="19"/>
      <c r="K253" s="19"/>
      <c r="L253" s="19"/>
      <c r="M253" s="19"/>
      <c r="N253" s="19"/>
      <c r="O253" s="19"/>
      <c r="P253" s="19"/>
      <c r="Q253" s="19"/>
      <c r="R253" s="19"/>
      <c r="S253" s="19"/>
      <c r="T253" s="19"/>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43"/>
      <c r="EH253" s="10"/>
      <c r="EI253" s="3"/>
      <c r="EJ253" s="3"/>
      <c r="EK253" s="3"/>
      <c r="EL253" s="3"/>
      <c r="EM253" s="3"/>
      <c r="EN253" s="3"/>
      <c r="EO253" s="3"/>
      <c r="EP253" s="3"/>
      <c r="EQ253" s="3"/>
      <c r="ER253" s="3"/>
      <c r="ES253" s="3"/>
      <c r="ET253" s="3"/>
      <c r="EU253" s="3"/>
      <c r="EV253" s="3"/>
      <c r="EW253" s="3"/>
      <c r="EX253" s="3"/>
      <c r="EY253" s="3"/>
    </row>
    <row r="254" spans="9:155" ht="7.5" customHeight="1" x14ac:dyDescent="0.15">
      <c r="I254" s="42"/>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19"/>
      <c r="BH254" s="19"/>
      <c r="BI254" s="19"/>
      <c r="BJ254" s="19"/>
      <c r="BK254" s="19"/>
      <c r="BL254" s="19"/>
      <c r="BM254" s="19"/>
      <c r="BN254" s="19"/>
      <c r="BO254" s="19"/>
      <c r="BP254" s="19"/>
      <c r="BQ254" s="19"/>
      <c r="BR254" s="19"/>
      <c r="BS254" s="19"/>
      <c r="BT254" s="19"/>
      <c r="BU254" s="19"/>
      <c r="BV254" s="19"/>
      <c r="BW254" s="19"/>
      <c r="BX254" s="19"/>
      <c r="BY254" s="43"/>
      <c r="EH254" s="10"/>
      <c r="EI254" s="3"/>
      <c r="EJ254" s="3"/>
      <c r="EK254" s="3"/>
      <c r="EL254" s="3"/>
      <c r="EM254" s="3"/>
      <c r="EN254" s="3"/>
      <c r="EO254" s="3"/>
      <c r="EP254" s="3"/>
      <c r="EQ254" s="3"/>
      <c r="ER254" s="3"/>
      <c r="ES254" s="3"/>
      <c r="ET254" s="3"/>
      <c r="EU254" s="3"/>
      <c r="EV254" s="3"/>
      <c r="EW254" s="3"/>
      <c r="EX254" s="3"/>
      <c r="EY254" s="3"/>
    </row>
    <row r="255" spans="9:155" ht="7.5" customHeight="1" x14ac:dyDescent="0.15">
      <c r="I255" s="42"/>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19"/>
      <c r="BH255" s="19"/>
      <c r="BI255" s="19"/>
      <c r="BJ255" s="19"/>
      <c r="BK255" s="19"/>
      <c r="BL255" s="19"/>
      <c r="BM255" s="19"/>
      <c r="BN255" s="19"/>
      <c r="BO255" s="19"/>
      <c r="BP255" s="19"/>
      <c r="BQ255" s="19"/>
      <c r="BR255" s="19"/>
      <c r="BS255" s="19"/>
      <c r="BT255" s="19"/>
      <c r="BU255" s="19"/>
      <c r="BV255" s="19"/>
      <c r="BW255" s="19"/>
      <c r="BX255" s="19"/>
      <c r="BY255" s="43"/>
      <c r="EH255" s="10"/>
      <c r="EI255" s="3"/>
      <c r="EJ255" s="3"/>
      <c r="EK255" s="3"/>
      <c r="EL255" s="3"/>
      <c r="EM255" s="3"/>
      <c r="EN255" s="3"/>
      <c r="EO255" s="3"/>
      <c r="EP255" s="3"/>
      <c r="EQ255" s="3"/>
      <c r="ER255" s="3"/>
      <c r="ES255" s="3"/>
      <c r="ET255" s="3"/>
      <c r="EU255" s="3"/>
      <c r="EV255" s="3"/>
      <c r="EW255" s="3"/>
      <c r="EX255" s="3"/>
      <c r="EY255" s="3"/>
    </row>
    <row r="256" spans="9:155" ht="7.5" customHeight="1" x14ac:dyDescent="0.15">
      <c r="I256" s="42"/>
      <c r="J256" s="6"/>
      <c r="K256" s="6"/>
      <c r="L256" s="6"/>
      <c r="M256" s="6"/>
      <c r="N256" s="6"/>
      <c r="O256" s="6"/>
      <c r="P256" s="6"/>
      <c r="Q256" s="6"/>
      <c r="R256" s="6"/>
      <c r="S256" s="6"/>
      <c r="T256" s="6"/>
      <c r="U256" s="6"/>
      <c r="V256" s="6"/>
      <c r="W256" s="23"/>
      <c r="X256" s="23"/>
      <c r="Y256" s="6"/>
      <c r="Z256" s="6"/>
      <c r="AA256" s="6"/>
      <c r="AB256" s="6"/>
      <c r="AC256" s="6"/>
      <c r="AD256" s="6"/>
      <c r="AE256" s="6"/>
      <c r="AF256" s="6"/>
      <c r="AG256" s="6"/>
      <c r="AH256" s="6"/>
      <c r="AI256" s="6"/>
      <c r="AJ256" s="6"/>
      <c r="AK256" s="6"/>
      <c r="AL256" s="6"/>
      <c r="AM256" s="6"/>
      <c r="AN256" s="6"/>
      <c r="AO256" s="6"/>
      <c r="AP256" s="23"/>
      <c r="AQ256" s="23"/>
      <c r="AR256" s="6"/>
      <c r="AS256" s="6"/>
      <c r="AT256" s="6"/>
      <c r="AU256" s="6"/>
      <c r="AV256" s="6"/>
      <c r="AW256" s="6"/>
      <c r="AX256" s="6"/>
      <c r="AY256" s="6"/>
      <c r="AZ256" s="6"/>
      <c r="BA256" s="6"/>
      <c r="BB256" s="6"/>
      <c r="BC256" s="6"/>
      <c r="BD256" s="6"/>
      <c r="BE256" s="6"/>
      <c r="BF256" s="6"/>
      <c r="BG256" s="6"/>
      <c r="BH256" s="6"/>
      <c r="BI256" s="24"/>
      <c r="BJ256" s="24"/>
      <c r="BK256" s="24"/>
      <c r="BL256" s="6"/>
      <c r="BM256" s="6"/>
      <c r="BN256" s="6"/>
      <c r="BO256" s="6"/>
      <c r="BP256" s="6"/>
      <c r="BQ256" s="6"/>
      <c r="BR256" s="6"/>
      <c r="BS256" s="6"/>
      <c r="BT256" s="6"/>
      <c r="BU256" s="6"/>
      <c r="BV256" s="6"/>
      <c r="BW256" s="6"/>
      <c r="BX256" s="6"/>
      <c r="BY256" s="43"/>
      <c r="EH256" s="10"/>
      <c r="EI256" s="3"/>
      <c r="EJ256" s="3"/>
      <c r="EK256" s="3"/>
      <c r="EL256" s="3"/>
      <c r="EM256" s="3"/>
      <c r="EN256" s="3"/>
      <c r="EO256" s="3"/>
      <c r="EP256" s="3"/>
      <c r="EQ256" s="3"/>
      <c r="ER256" s="3"/>
      <c r="ES256" s="3"/>
      <c r="ET256" s="3"/>
      <c r="EU256" s="3"/>
      <c r="EV256" s="3"/>
      <c r="EW256" s="3"/>
      <c r="EX256" s="3"/>
      <c r="EY256" s="3"/>
    </row>
    <row r="257" spans="9:155" ht="7.5" customHeight="1" x14ac:dyDescent="0.15">
      <c r="I257" s="42"/>
      <c r="J257" s="6"/>
      <c r="K257" s="6"/>
      <c r="L257" s="6"/>
      <c r="M257" s="6"/>
      <c r="N257" s="6"/>
      <c r="O257" s="6"/>
      <c r="P257" s="6"/>
      <c r="Q257" s="6"/>
      <c r="R257" s="6"/>
      <c r="S257" s="6"/>
      <c r="T257" s="6"/>
      <c r="U257" s="6"/>
      <c r="V257" s="6"/>
      <c r="W257" s="23"/>
      <c r="X257" s="23"/>
      <c r="Y257" s="6"/>
      <c r="Z257" s="6"/>
      <c r="AA257" s="6"/>
      <c r="AB257" s="6"/>
      <c r="AC257" s="6"/>
      <c r="AD257" s="6"/>
      <c r="AE257" s="6"/>
      <c r="AF257" s="6"/>
      <c r="AG257" s="6"/>
      <c r="AH257" s="6"/>
      <c r="AI257" s="6"/>
      <c r="AJ257" s="6"/>
      <c r="AK257" s="6"/>
      <c r="AL257" s="6"/>
      <c r="AM257" s="6"/>
      <c r="AN257" s="6"/>
      <c r="AO257" s="6"/>
      <c r="AP257" s="23"/>
      <c r="AQ257" s="23"/>
      <c r="AR257" s="6"/>
      <c r="AS257" s="6"/>
      <c r="AT257" s="6"/>
      <c r="AU257" s="6"/>
      <c r="AV257" s="6"/>
      <c r="AW257" s="6"/>
      <c r="AX257" s="6"/>
      <c r="AY257" s="6"/>
      <c r="AZ257" s="6"/>
      <c r="BA257" s="6"/>
      <c r="BB257" s="6"/>
      <c r="BC257" s="6"/>
      <c r="BD257" s="6"/>
      <c r="BE257" s="6"/>
      <c r="BF257" s="6"/>
      <c r="BG257" s="6"/>
      <c r="BH257" s="6"/>
      <c r="BI257" s="24"/>
      <c r="BJ257" s="24"/>
      <c r="BK257" s="24"/>
      <c r="BL257" s="6"/>
      <c r="BM257" s="6"/>
      <c r="BN257" s="6"/>
      <c r="BO257" s="6"/>
      <c r="BP257" s="6"/>
      <c r="BQ257" s="6"/>
      <c r="BR257" s="6"/>
      <c r="BS257" s="6"/>
      <c r="BT257" s="6"/>
      <c r="BU257" s="6"/>
      <c r="BV257" s="6"/>
      <c r="BW257" s="6"/>
      <c r="BX257" s="6"/>
      <c r="BY257" s="43"/>
      <c r="EI257" s="3"/>
      <c r="EJ257" s="3"/>
      <c r="EK257" s="3"/>
      <c r="EL257" s="3"/>
      <c r="EM257" s="3"/>
      <c r="EN257" s="3"/>
      <c r="EO257" s="3"/>
      <c r="EP257" s="3"/>
      <c r="EQ257" s="3"/>
      <c r="ER257" s="3"/>
      <c r="ES257" s="3"/>
      <c r="ET257" s="3"/>
      <c r="EU257" s="3"/>
      <c r="EV257" s="3"/>
      <c r="EW257" s="3"/>
      <c r="EX257" s="3"/>
      <c r="EY257" s="3"/>
    </row>
    <row r="258" spans="9:155" ht="7.5" customHeight="1" x14ac:dyDescent="0.15">
      <c r="I258" s="42"/>
      <c r="J258" s="6"/>
      <c r="K258" s="6"/>
      <c r="L258" s="6"/>
      <c r="M258" s="6"/>
      <c r="N258" s="6"/>
      <c r="O258" s="6"/>
      <c r="P258" s="6"/>
      <c r="Q258" s="6"/>
      <c r="R258" s="6"/>
      <c r="S258" s="6"/>
      <c r="T258" s="6"/>
      <c r="U258" s="6"/>
      <c r="V258" s="6"/>
      <c r="W258" s="23"/>
      <c r="X258" s="23"/>
      <c r="Y258" s="6"/>
      <c r="Z258" s="6"/>
      <c r="AA258" s="6"/>
      <c r="AB258" s="6"/>
      <c r="AC258" s="6"/>
      <c r="AD258" s="6"/>
      <c r="AE258" s="6"/>
      <c r="AF258" s="6"/>
      <c r="AG258" s="6"/>
      <c r="AH258" s="6"/>
      <c r="AI258" s="6"/>
      <c r="AJ258" s="6"/>
      <c r="AK258" s="6"/>
      <c r="AL258" s="6"/>
      <c r="AM258" s="6"/>
      <c r="AN258" s="6"/>
      <c r="AO258" s="6"/>
      <c r="AP258" s="23"/>
      <c r="AQ258" s="23"/>
      <c r="AR258" s="6"/>
      <c r="AS258" s="6"/>
      <c r="AT258" s="6"/>
      <c r="AU258" s="6"/>
      <c r="AV258" s="6"/>
      <c r="AW258" s="6"/>
      <c r="AX258" s="6"/>
      <c r="AY258" s="6"/>
      <c r="AZ258" s="6"/>
      <c r="BA258" s="6"/>
      <c r="BB258" s="6"/>
      <c r="BC258" s="6"/>
      <c r="BD258" s="6"/>
      <c r="BE258" s="6"/>
      <c r="BF258" s="6"/>
      <c r="BG258" s="6"/>
      <c r="BH258" s="6"/>
      <c r="BI258" s="24"/>
      <c r="BJ258" s="24"/>
      <c r="BK258" s="24"/>
      <c r="BL258" s="6"/>
      <c r="BM258" s="6"/>
      <c r="BN258" s="6"/>
      <c r="BO258" s="6"/>
      <c r="BP258" s="6"/>
      <c r="BQ258" s="6"/>
      <c r="BR258" s="6"/>
      <c r="BS258" s="6"/>
      <c r="BT258" s="6"/>
      <c r="BU258" s="6"/>
      <c r="BV258" s="6"/>
      <c r="BW258" s="6"/>
      <c r="BX258" s="6"/>
      <c r="BY258" s="43"/>
      <c r="EI258" s="3"/>
      <c r="EJ258" s="3"/>
      <c r="EK258" s="3"/>
      <c r="EL258" s="3"/>
      <c r="EM258" s="3"/>
      <c r="EN258" s="3"/>
      <c r="EO258" s="3"/>
      <c r="EP258" s="3"/>
      <c r="EQ258" s="3"/>
      <c r="ER258" s="3"/>
      <c r="ES258" s="3"/>
      <c r="ET258" s="3"/>
      <c r="EU258" s="3"/>
      <c r="EV258" s="3"/>
      <c r="EW258" s="3"/>
      <c r="EX258" s="3"/>
      <c r="EY258" s="3"/>
    </row>
    <row r="259" spans="9:155" ht="7.5" customHeight="1" x14ac:dyDescent="0.15">
      <c r="I259" s="42"/>
      <c r="J259" s="6"/>
      <c r="K259" s="6"/>
      <c r="L259" s="6"/>
      <c r="M259" s="6"/>
      <c r="N259" s="6"/>
      <c r="O259" s="6"/>
      <c r="P259" s="6"/>
      <c r="Q259" s="6"/>
      <c r="R259" s="6"/>
      <c r="S259" s="6"/>
      <c r="T259" s="6"/>
      <c r="U259" s="6"/>
      <c r="V259" s="6"/>
      <c r="W259" s="23"/>
      <c r="X259" s="23"/>
      <c r="Y259" s="6"/>
      <c r="Z259" s="6"/>
      <c r="AA259" s="6"/>
      <c r="AB259" s="6"/>
      <c r="AC259" s="6"/>
      <c r="AD259" s="6"/>
      <c r="AE259" s="6"/>
      <c r="AF259" s="6"/>
      <c r="AG259" s="6"/>
      <c r="AH259" s="6"/>
      <c r="AI259" s="6"/>
      <c r="AJ259" s="6"/>
      <c r="AK259" s="6"/>
      <c r="AL259" s="6"/>
      <c r="AM259" s="6"/>
      <c r="AN259" s="6"/>
      <c r="AO259" s="6"/>
      <c r="AP259" s="23"/>
      <c r="AQ259" s="23"/>
      <c r="AR259" s="6"/>
      <c r="AS259" s="6"/>
      <c r="AT259" s="6"/>
      <c r="AU259" s="6"/>
      <c r="AV259" s="6"/>
      <c r="AW259" s="6"/>
      <c r="AX259" s="6"/>
      <c r="AY259" s="6"/>
      <c r="AZ259" s="6"/>
      <c r="BA259" s="6"/>
      <c r="BB259" s="6"/>
      <c r="BC259" s="6"/>
      <c r="BD259" s="6"/>
      <c r="BE259" s="6"/>
      <c r="BF259" s="6"/>
      <c r="BG259" s="6"/>
      <c r="BH259" s="6"/>
      <c r="BI259" s="24"/>
      <c r="BJ259" s="24"/>
      <c r="BK259" s="24"/>
      <c r="BL259" s="6"/>
      <c r="BM259" s="6"/>
      <c r="BN259" s="6"/>
      <c r="BO259" s="6"/>
      <c r="BP259" s="6"/>
      <c r="BQ259" s="6"/>
      <c r="BR259" s="6"/>
      <c r="BS259" s="6"/>
      <c r="BT259" s="6"/>
      <c r="BU259" s="6"/>
      <c r="BV259" s="6"/>
      <c r="BW259" s="6"/>
      <c r="BX259" s="6"/>
      <c r="BY259" s="43"/>
      <c r="EI259" s="3"/>
      <c r="EJ259" s="3"/>
      <c r="EK259" s="3"/>
      <c r="EL259" s="3"/>
      <c r="EM259" s="3"/>
      <c r="EN259" s="3"/>
      <c r="EO259" s="3"/>
      <c r="EP259" s="3"/>
      <c r="EQ259" s="3"/>
      <c r="ER259" s="3"/>
      <c r="ES259" s="3"/>
      <c r="ET259" s="3"/>
      <c r="EU259" s="3"/>
      <c r="EV259" s="3"/>
      <c r="EW259" s="3"/>
      <c r="EX259" s="3"/>
      <c r="EY259" s="3"/>
    </row>
    <row r="260" spans="9:155" ht="7.5" customHeight="1" x14ac:dyDescent="0.15">
      <c r="I260" s="42"/>
      <c r="J260" s="6"/>
      <c r="K260" s="6"/>
      <c r="L260" s="6"/>
      <c r="M260" s="6"/>
      <c r="N260" s="6"/>
      <c r="O260" s="6"/>
      <c r="P260" s="6"/>
      <c r="Q260" s="6"/>
      <c r="R260" s="6"/>
      <c r="S260" s="6"/>
      <c r="T260" s="6"/>
      <c r="U260" s="6"/>
      <c r="V260" s="6"/>
      <c r="W260" s="23"/>
      <c r="X260" s="23"/>
      <c r="Y260" s="6"/>
      <c r="Z260" s="6"/>
      <c r="AA260" s="6"/>
      <c r="AB260" s="6"/>
      <c r="AC260" s="6"/>
      <c r="AD260" s="6"/>
      <c r="AE260" s="6"/>
      <c r="AF260" s="6"/>
      <c r="AG260" s="6"/>
      <c r="AH260" s="6"/>
      <c r="AI260" s="6"/>
      <c r="AJ260" s="6"/>
      <c r="AK260" s="6"/>
      <c r="AL260" s="6"/>
      <c r="AM260" s="6"/>
      <c r="AN260" s="6"/>
      <c r="AO260" s="6"/>
      <c r="AP260" s="23"/>
      <c r="AQ260" s="23"/>
      <c r="AR260" s="6"/>
      <c r="AS260" s="6"/>
      <c r="AT260" s="6"/>
      <c r="AU260" s="6"/>
      <c r="AV260" s="6"/>
      <c r="AW260" s="6"/>
      <c r="AX260" s="6"/>
      <c r="AY260" s="6"/>
      <c r="AZ260" s="6"/>
      <c r="BA260" s="6"/>
      <c r="BB260" s="6"/>
      <c r="BC260" s="6"/>
      <c r="BD260" s="6"/>
      <c r="BE260" s="6"/>
      <c r="BF260" s="6"/>
      <c r="BG260" s="22"/>
      <c r="BH260" s="22"/>
      <c r="BI260" s="22"/>
      <c r="BJ260" s="22"/>
      <c r="BK260" s="22"/>
      <c r="BL260" s="22"/>
      <c r="BM260" s="22"/>
      <c r="BN260" s="22"/>
      <c r="BO260" s="22"/>
      <c r="BP260" s="6"/>
      <c r="BQ260" s="6"/>
      <c r="BR260" s="6"/>
      <c r="BS260" s="6"/>
      <c r="BT260" s="6"/>
      <c r="BU260" s="6"/>
      <c r="BV260" s="6"/>
      <c r="BW260" s="6"/>
      <c r="BX260" s="6"/>
      <c r="BY260" s="43"/>
      <c r="EI260" s="3"/>
      <c r="EJ260" s="3"/>
      <c r="EK260" s="3"/>
      <c r="EL260" s="3"/>
      <c r="EM260" s="3"/>
      <c r="EN260" s="3"/>
      <c r="EO260" s="3"/>
      <c r="EP260" s="3"/>
      <c r="EQ260" s="3"/>
      <c r="ER260" s="3"/>
      <c r="ES260" s="3"/>
      <c r="ET260" s="3"/>
      <c r="EU260" s="3"/>
      <c r="EV260" s="3"/>
      <c r="EW260" s="3"/>
      <c r="EX260" s="3"/>
      <c r="EY260" s="3"/>
    </row>
    <row r="261" spans="9:155" ht="7.5" customHeight="1" x14ac:dyDescent="0.15">
      <c r="I261" s="42"/>
      <c r="J261" s="6"/>
      <c r="K261" s="6"/>
      <c r="L261" s="6"/>
      <c r="M261" s="6"/>
      <c r="N261" s="6"/>
      <c r="O261" s="6"/>
      <c r="P261" s="6"/>
      <c r="Q261" s="6"/>
      <c r="R261" s="6"/>
      <c r="S261" s="6"/>
      <c r="T261" s="6"/>
      <c r="U261" s="6"/>
      <c r="V261" s="6"/>
      <c r="W261" s="23"/>
      <c r="X261" s="23"/>
      <c r="Y261" s="6"/>
      <c r="Z261" s="6"/>
      <c r="AA261" s="6"/>
      <c r="AB261" s="6"/>
      <c r="AC261" s="6"/>
      <c r="AD261" s="6"/>
      <c r="AE261" s="6"/>
      <c r="AF261" s="6"/>
      <c r="AG261" s="6"/>
      <c r="AH261" s="6"/>
      <c r="AI261" s="6"/>
      <c r="AJ261" s="6"/>
      <c r="AK261" s="6"/>
      <c r="AL261" s="6"/>
      <c r="AM261" s="6"/>
      <c r="AN261" s="6"/>
      <c r="AO261" s="6"/>
      <c r="AP261" s="23"/>
      <c r="AQ261" s="23"/>
      <c r="AR261" s="6"/>
      <c r="AS261" s="6"/>
      <c r="AT261" s="6"/>
      <c r="AU261" s="6"/>
      <c r="AV261" s="6"/>
      <c r="AW261" s="6"/>
      <c r="AX261" s="6"/>
      <c r="AY261" s="6"/>
      <c r="AZ261" s="6"/>
      <c r="BA261" s="6"/>
      <c r="BB261" s="6"/>
      <c r="BC261" s="6"/>
      <c r="BD261" s="6"/>
      <c r="BE261" s="6"/>
      <c r="BF261" s="6"/>
      <c r="BG261" s="22"/>
      <c r="BH261" s="22"/>
      <c r="BI261" s="22"/>
      <c r="BJ261" s="22"/>
      <c r="BK261" s="22"/>
      <c r="BL261" s="22"/>
      <c r="BM261" s="22"/>
      <c r="BN261" s="22"/>
      <c r="BO261" s="22"/>
      <c r="BP261" s="6"/>
      <c r="BQ261" s="6"/>
      <c r="BR261" s="6"/>
      <c r="BS261" s="6"/>
      <c r="BT261" s="6"/>
      <c r="BU261" s="6"/>
      <c r="BV261" s="6"/>
      <c r="BW261" s="6"/>
      <c r="BX261" s="6"/>
      <c r="BY261" s="43"/>
      <c r="EI261" s="3"/>
      <c r="EJ261" s="3"/>
      <c r="EK261" s="3"/>
      <c r="EL261" s="3"/>
      <c r="EM261" s="3"/>
      <c r="EN261" s="3"/>
      <c r="EO261" s="3"/>
      <c r="EP261" s="3"/>
      <c r="EQ261" s="3"/>
      <c r="ER261" s="3"/>
      <c r="ES261" s="3"/>
      <c r="ET261" s="3"/>
      <c r="EU261" s="3"/>
      <c r="EV261" s="3"/>
      <c r="EW261" s="3"/>
      <c r="EX261" s="3"/>
      <c r="EY261" s="3"/>
    </row>
    <row r="262" spans="9:155" ht="7.5" customHeight="1" x14ac:dyDescent="0.15">
      <c r="I262" s="42"/>
      <c r="J262" s="6"/>
      <c r="K262" s="6"/>
      <c r="L262" s="6"/>
      <c r="M262" s="6"/>
      <c r="N262" s="6"/>
      <c r="O262" s="6"/>
      <c r="P262" s="6"/>
      <c r="Q262" s="6"/>
      <c r="R262" s="6"/>
      <c r="S262" s="6"/>
      <c r="T262" s="6"/>
      <c r="U262" s="6"/>
      <c r="V262" s="6"/>
      <c r="W262" s="23"/>
      <c r="X262" s="23"/>
      <c r="Y262" s="6"/>
      <c r="Z262" s="6"/>
      <c r="AA262" s="6"/>
      <c r="AB262" s="6"/>
      <c r="AC262" s="6"/>
      <c r="AD262" s="6"/>
      <c r="AE262" s="6"/>
      <c r="AF262" s="6"/>
      <c r="AG262" s="6"/>
      <c r="AH262" s="6"/>
      <c r="AI262" s="6"/>
      <c r="AJ262" s="6"/>
      <c r="AK262" s="6"/>
      <c r="AL262" s="6"/>
      <c r="AM262" s="6"/>
      <c r="AN262" s="6"/>
      <c r="AO262" s="6"/>
      <c r="AP262" s="23"/>
      <c r="AQ262" s="23"/>
      <c r="AR262" s="6"/>
      <c r="AS262" s="6"/>
      <c r="AT262" s="6"/>
      <c r="AU262" s="6"/>
      <c r="AV262" s="6"/>
      <c r="AW262" s="6"/>
      <c r="AX262" s="6"/>
      <c r="AY262" s="6"/>
      <c r="AZ262" s="6"/>
      <c r="BA262" s="6"/>
      <c r="BB262" s="6"/>
      <c r="BC262" s="6"/>
      <c r="BD262" s="6"/>
      <c r="BE262" s="6"/>
      <c r="BF262" s="6"/>
      <c r="BG262" s="22"/>
      <c r="BH262" s="22"/>
      <c r="BI262" s="22"/>
      <c r="BJ262" s="22"/>
      <c r="BK262" s="22"/>
      <c r="BL262" s="22"/>
      <c r="BM262" s="22"/>
      <c r="BN262" s="22"/>
      <c r="BO262" s="22"/>
      <c r="BP262" s="6"/>
      <c r="BQ262" s="6"/>
      <c r="BR262" s="6"/>
      <c r="BS262" s="6"/>
      <c r="BT262" s="6"/>
      <c r="BU262" s="6"/>
      <c r="BV262" s="6"/>
      <c r="BW262" s="6"/>
      <c r="BX262" s="6"/>
      <c r="BY262" s="43"/>
      <c r="EI262" s="3"/>
      <c r="EJ262" s="3"/>
      <c r="EK262" s="3"/>
      <c r="EL262" s="3"/>
      <c r="EM262" s="3"/>
      <c r="EN262" s="3"/>
      <c r="EO262" s="3"/>
      <c r="EP262" s="3"/>
      <c r="EQ262" s="3"/>
      <c r="ER262" s="3"/>
      <c r="ES262" s="3"/>
      <c r="ET262" s="3"/>
      <c r="EU262" s="3"/>
      <c r="EV262" s="3"/>
      <c r="EW262" s="3"/>
      <c r="EX262" s="3"/>
      <c r="EY262" s="3"/>
    </row>
    <row r="263" spans="9:155" ht="7.5" customHeight="1" x14ac:dyDescent="0.15">
      <c r="I263" s="42"/>
      <c r="J263" s="6"/>
      <c r="K263" s="6"/>
      <c r="L263" s="6"/>
      <c r="M263" s="6"/>
      <c r="N263" s="6"/>
      <c r="O263" s="6"/>
      <c r="P263" s="6"/>
      <c r="Q263" s="6"/>
      <c r="R263" s="6"/>
      <c r="S263" s="6"/>
      <c r="T263" s="6"/>
      <c r="U263" s="6"/>
      <c r="V263" s="6"/>
      <c r="W263" s="23"/>
      <c r="X263" s="23"/>
      <c r="Y263" s="6"/>
      <c r="Z263" s="6"/>
      <c r="AA263" s="6"/>
      <c r="AB263" s="6"/>
      <c r="AC263" s="6"/>
      <c r="AD263" s="6"/>
      <c r="AE263" s="6"/>
      <c r="AF263" s="6"/>
      <c r="AG263" s="6"/>
      <c r="AH263" s="6"/>
      <c r="AI263" s="6"/>
      <c r="AJ263" s="6"/>
      <c r="AK263" s="6"/>
      <c r="AL263" s="6"/>
      <c r="AM263" s="6"/>
      <c r="AN263" s="6"/>
      <c r="AO263" s="6"/>
      <c r="AP263" s="23"/>
      <c r="AQ263" s="23"/>
      <c r="AR263" s="6"/>
      <c r="AS263" s="6"/>
      <c r="AT263" s="6"/>
      <c r="AU263" s="6"/>
      <c r="AV263" s="6"/>
      <c r="AW263" s="6"/>
      <c r="AX263" s="6"/>
      <c r="AY263" s="6"/>
      <c r="AZ263" s="6"/>
      <c r="BA263" s="6"/>
      <c r="BB263" s="6"/>
      <c r="BC263" s="6"/>
      <c r="BD263" s="6"/>
      <c r="BE263" s="6"/>
      <c r="BF263" s="6"/>
      <c r="BG263" s="22"/>
      <c r="BH263" s="22"/>
      <c r="BI263" s="22"/>
      <c r="BJ263" s="22"/>
      <c r="BK263" s="22"/>
      <c r="BL263" s="22"/>
      <c r="BM263" s="22"/>
      <c r="BN263" s="22"/>
      <c r="BO263" s="22"/>
      <c r="BP263" s="6"/>
      <c r="BQ263" s="6"/>
      <c r="BR263" s="6"/>
      <c r="BS263" s="6"/>
      <c r="BT263" s="6"/>
      <c r="BU263" s="6"/>
      <c r="BV263" s="6"/>
      <c r="BW263" s="6"/>
      <c r="BX263" s="6"/>
      <c r="BY263" s="43"/>
      <c r="EI263" s="3"/>
      <c r="EJ263" s="3"/>
      <c r="EK263" s="3"/>
      <c r="EL263" s="3"/>
      <c r="EM263" s="3"/>
      <c r="EN263" s="3"/>
      <c r="EO263" s="3"/>
      <c r="EP263" s="3"/>
      <c r="EQ263" s="3"/>
      <c r="ER263" s="3"/>
      <c r="ES263" s="3"/>
      <c r="ET263" s="3"/>
      <c r="EU263" s="3"/>
      <c r="EV263" s="3"/>
      <c r="EW263" s="3"/>
      <c r="EX263" s="3"/>
      <c r="EY263" s="3"/>
    </row>
    <row r="264" spans="9:155" ht="7.5" customHeight="1" x14ac:dyDescent="0.15">
      <c r="I264" s="42"/>
      <c r="J264" s="6"/>
      <c r="K264" s="6"/>
      <c r="L264" s="6"/>
      <c r="M264" s="6"/>
      <c r="N264" s="6"/>
      <c r="O264" s="6"/>
      <c r="P264" s="6"/>
      <c r="Q264" s="6"/>
      <c r="R264" s="6"/>
      <c r="S264" s="6"/>
      <c r="T264" s="6"/>
      <c r="U264" s="6"/>
      <c r="V264" s="6"/>
      <c r="W264" s="23"/>
      <c r="X264" s="23"/>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22"/>
      <c r="BH264" s="22"/>
      <c r="BI264" s="22"/>
      <c r="BJ264" s="22"/>
      <c r="BK264" s="22"/>
      <c r="BL264" s="22"/>
      <c r="BM264" s="22"/>
      <c r="BN264" s="22"/>
      <c r="BO264" s="22"/>
      <c r="BP264" s="6"/>
      <c r="BQ264" s="6"/>
      <c r="BR264" s="6"/>
      <c r="BS264" s="6"/>
      <c r="BT264" s="6"/>
      <c r="BU264" s="6"/>
      <c r="BV264" s="6"/>
      <c r="BW264" s="6"/>
      <c r="BX264" s="6"/>
      <c r="BY264" s="43"/>
      <c r="EI264" s="3"/>
      <c r="EJ264" s="3"/>
      <c r="EK264" s="3"/>
      <c r="EL264" s="3"/>
      <c r="EM264" s="3"/>
      <c r="EN264" s="3"/>
      <c r="EO264" s="3"/>
      <c r="EP264" s="3"/>
      <c r="EQ264" s="3"/>
      <c r="ER264" s="3"/>
      <c r="ES264" s="3"/>
      <c r="ET264" s="3"/>
      <c r="EU264" s="3"/>
      <c r="EV264" s="3"/>
      <c r="EW264" s="3"/>
      <c r="EX264" s="3"/>
      <c r="EY264" s="3"/>
    </row>
    <row r="265" spans="9:155" ht="7.5" customHeight="1" x14ac:dyDescent="0.15">
      <c r="I265" s="42"/>
      <c r="J265" s="6"/>
      <c r="K265" s="6"/>
      <c r="L265" s="6"/>
      <c r="M265" s="6"/>
      <c r="N265" s="6"/>
      <c r="O265" s="6"/>
      <c r="P265" s="6"/>
      <c r="Q265" s="6"/>
      <c r="R265" s="6"/>
      <c r="S265" s="6"/>
      <c r="T265" s="6"/>
      <c r="U265" s="6"/>
      <c r="V265" s="6"/>
      <c r="W265" s="23"/>
      <c r="X265" s="23"/>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22"/>
      <c r="BH265" s="22"/>
      <c r="BI265" s="22"/>
      <c r="BJ265" s="22"/>
      <c r="BK265" s="22"/>
      <c r="BL265" s="22"/>
      <c r="BM265" s="22"/>
      <c r="BN265" s="22"/>
      <c r="BO265" s="22"/>
      <c r="BP265" s="6"/>
      <c r="BQ265" s="6"/>
      <c r="BR265" s="6"/>
      <c r="BS265" s="6"/>
      <c r="BT265" s="6"/>
      <c r="BU265" s="6"/>
      <c r="BV265" s="6"/>
      <c r="BW265" s="6"/>
      <c r="BX265" s="6"/>
      <c r="BY265" s="43"/>
      <c r="EI265" s="3"/>
      <c r="EJ265" s="3"/>
      <c r="EK265" s="3"/>
      <c r="EL265" s="3"/>
      <c r="EM265" s="3"/>
      <c r="EN265" s="3"/>
      <c r="EO265" s="3"/>
      <c r="EP265" s="3"/>
      <c r="EQ265" s="3"/>
      <c r="ER265" s="3"/>
      <c r="ES265" s="3"/>
      <c r="ET265" s="3"/>
      <c r="EU265" s="3"/>
      <c r="EV265" s="3"/>
      <c r="EW265" s="3"/>
      <c r="EX265" s="3"/>
      <c r="EY265" s="3"/>
    </row>
    <row r="266" spans="9:155" ht="7.5" customHeight="1" x14ac:dyDescent="0.15">
      <c r="I266" s="42"/>
      <c r="J266" s="22"/>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19"/>
      <c r="BQ266" s="19"/>
      <c r="BR266" s="19"/>
      <c r="BS266" s="19"/>
      <c r="BT266" s="19"/>
      <c r="BU266" s="19"/>
      <c r="BV266" s="19"/>
      <c r="BW266" s="19"/>
      <c r="BX266" s="19"/>
      <c r="BY266" s="43"/>
      <c r="EI266" s="3"/>
      <c r="EJ266" s="3"/>
      <c r="EK266" s="3"/>
      <c r="EL266" s="3"/>
      <c r="EM266" s="3"/>
      <c r="EN266" s="3"/>
      <c r="EO266" s="3"/>
      <c r="EP266" s="3"/>
      <c r="EQ266" s="3"/>
      <c r="ER266" s="3"/>
      <c r="ES266" s="3"/>
      <c r="ET266" s="3"/>
      <c r="EU266" s="3"/>
      <c r="EV266" s="3"/>
      <c r="EW266" s="3"/>
      <c r="EX266" s="3"/>
      <c r="EY266" s="3"/>
    </row>
    <row r="267" spans="9:155" ht="7.5" customHeight="1" x14ac:dyDescent="0.15">
      <c r="I267" s="42"/>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19"/>
      <c r="BQ267" s="19"/>
      <c r="BR267" s="19"/>
      <c r="BS267" s="19"/>
      <c r="BT267" s="19"/>
      <c r="BU267" s="19"/>
      <c r="BV267" s="19"/>
      <c r="BW267" s="19"/>
      <c r="BX267" s="19"/>
      <c r="BY267" s="43"/>
      <c r="EI267" s="3"/>
      <c r="EJ267" s="3"/>
      <c r="EK267" s="3"/>
      <c r="EL267" s="3"/>
      <c r="EM267" s="3"/>
      <c r="EN267" s="3"/>
      <c r="EO267" s="3"/>
      <c r="EP267" s="3"/>
      <c r="EQ267" s="3"/>
      <c r="ER267" s="3"/>
      <c r="ES267" s="3"/>
      <c r="ET267" s="3"/>
      <c r="EU267" s="3"/>
      <c r="EV267" s="3"/>
      <c r="EW267" s="3"/>
      <c r="EX267" s="3"/>
      <c r="EY267" s="3"/>
    </row>
    <row r="268" spans="9:155" ht="7.5" customHeight="1" x14ac:dyDescent="0.15">
      <c r="I268" s="42"/>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19"/>
      <c r="BQ268" s="19"/>
      <c r="BR268" s="19"/>
      <c r="BS268" s="19"/>
      <c r="BT268" s="19"/>
      <c r="BU268" s="19"/>
      <c r="BV268" s="19"/>
      <c r="BW268" s="19"/>
      <c r="BX268" s="19"/>
      <c r="BY268" s="43"/>
      <c r="EI268" s="3"/>
      <c r="EJ268" s="3"/>
      <c r="EK268" s="3"/>
      <c r="EL268" s="3"/>
      <c r="EM268" s="3"/>
      <c r="EN268" s="3"/>
      <c r="EO268" s="3"/>
      <c r="EP268" s="3"/>
      <c r="EQ268" s="3"/>
      <c r="ER268" s="3"/>
      <c r="ES268" s="3"/>
      <c r="ET268" s="3"/>
      <c r="EU268" s="3"/>
      <c r="EV268" s="3"/>
      <c r="EW268" s="3"/>
      <c r="EX268" s="3"/>
      <c r="EY268" s="3"/>
    </row>
    <row r="269" spans="9:155" ht="7.5" customHeight="1" x14ac:dyDescent="0.15">
      <c r="I269" s="42"/>
      <c r="J269" s="6"/>
      <c r="K269" s="6"/>
      <c r="L269" s="6"/>
      <c r="M269" s="6"/>
      <c r="N269" s="6"/>
      <c r="O269" s="6"/>
      <c r="P269" s="6"/>
      <c r="Q269" s="6"/>
      <c r="R269" s="6"/>
      <c r="S269" s="6"/>
      <c r="T269" s="6"/>
      <c r="U269" s="23"/>
      <c r="V269" s="23"/>
      <c r="W269" s="23"/>
      <c r="X269" s="6"/>
      <c r="Y269" s="6"/>
      <c r="Z269" s="6"/>
      <c r="AA269" s="6"/>
      <c r="AB269" s="6"/>
      <c r="AC269" s="6"/>
      <c r="AD269" s="6"/>
      <c r="AE269" s="6"/>
      <c r="AF269" s="6"/>
      <c r="AG269" s="6"/>
      <c r="AH269" s="6"/>
      <c r="AI269" s="6"/>
      <c r="AJ269" s="6"/>
      <c r="AK269" s="6"/>
      <c r="AL269" s="6"/>
      <c r="AM269" s="6"/>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43"/>
      <c r="EI269" s="3"/>
      <c r="EJ269" s="3"/>
      <c r="EK269" s="3"/>
      <c r="EL269" s="3"/>
      <c r="EM269" s="3"/>
      <c r="EN269" s="3"/>
      <c r="EO269" s="3"/>
      <c r="EP269" s="3"/>
      <c r="EQ269" s="3"/>
      <c r="ER269" s="3"/>
      <c r="ES269" s="3"/>
      <c r="ET269" s="3"/>
      <c r="EU269" s="3"/>
      <c r="EV269" s="3"/>
      <c r="EW269" s="3"/>
      <c r="EX269" s="3"/>
      <c r="EY269" s="3"/>
    </row>
    <row r="270" spans="9:155" ht="7.5" customHeight="1" x14ac:dyDescent="0.15">
      <c r="I270" s="42"/>
      <c r="J270" s="6"/>
      <c r="K270" s="6"/>
      <c r="L270" s="6"/>
      <c r="M270" s="6"/>
      <c r="N270" s="6"/>
      <c r="O270" s="6"/>
      <c r="P270" s="6"/>
      <c r="Q270" s="6"/>
      <c r="R270" s="6"/>
      <c r="S270" s="6"/>
      <c r="T270" s="6"/>
      <c r="U270" s="23"/>
      <c r="V270" s="23"/>
      <c r="W270" s="23"/>
      <c r="X270" s="6"/>
      <c r="Y270" s="6"/>
      <c r="Z270" s="6"/>
      <c r="AA270" s="6"/>
      <c r="AB270" s="6"/>
      <c r="AC270" s="6"/>
      <c r="AD270" s="6"/>
      <c r="AE270" s="6"/>
      <c r="AF270" s="6"/>
      <c r="AG270" s="6"/>
      <c r="AH270" s="6"/>
      <c r="AI270" s="6"/>
      <c r="AJ270" s="6"/>
      <c r="AK270" s="6"/>
      <c r="AL270" s="6"/>
      <c r="AM270" s="6"/>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43"/>
      <c r="EI270" s="3"/>
      <c r="EJ270" s="3"/>
      <c r="EK270" s="3"/>
      <c r="EL270" s="3"/>
      <c r="EM270" s="3"/>
      <c r="EN270" s="3"/>
      <c r="EO270" s="3"/>
      <c r="EP270" s="3"/>
      <c r="EQ270" s="3"/>
      <c r="ER270" s="3"/>
      <c r="ES270" s="3"/>
      <c r="ET270" s="3"/>
      <c r="EU270" s="3"/>
      <c r="EV270" s="3"/>
      <c r="EW270" s="3"/>
      <c r="EX270" s="3"/>
      <c r="EY270" s="3"/>
    </row>
    <row r="271" spans="9:155" ht="7.5" customHeight="1" x14ac:dyDescent="0.15">
      <c r="I271" s="42"/>
      <c r="J271" s="6"/>
      <c r="K271" s="6"/>
      <c r="L271" s="6"/>
      <c r="M271" s="6"/>
      <c r="N271" s="6"/>
      <c r="O271" s="6"/>
      <c r="P271" s="6"/>
      <c r="Q271" s="6"/>
      <c r="R271" s="6"/>
      <c r="S271" s="6"/>
      <c r="T271" s="6"/>
      <c r="U271" s="23"/>
      <c r="V271" s="23"/>
      <c r="W271" s="23"/>
      <c r="X271" s="6"/>
      <c r="Y271" s="6"/>
      <c r="Z271" s="6"/>
      <c r="AA271" s="6"/>
      <c r="AB271" s="6"/>
      <c r="AC271" s="6"/>
      <c r="AD271" s="6"/>
      <c r="AE271" s="6"/>
      <c r="AF271" s="6"/>
      <c r="AG271" s="6"/>
      <c r="AH271" s="6"/>
      <c r="AI271" s="6"/>
      <c r="AJ271" s="6"/>
      <c r="AK271" s="6"/>
      <c r="AL271" s="6"/>
      <c r="AM271" s="6"/>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43"/>
      <c r="EI271" s="3"/>
      <c r="EJ271" s="3"/>
      <c r="EK271" s="3"/>
      <c r="EL271" s="3"/>
      <c r="EM271" s="3"/>
      <c r="EN271" s="3"/>
      <c r="EO271" s="3"/>
      <c r="EP271" s="3"/>
      <c r="EQ271" s="3"/>
      <c r="ER271" s="3"/>
      <c r="ES271" s="3"/>
      <c r="ET271" s="3"/>
      <c r="EU271" s="3"/>
      <c r="EV271" s="3"/>
      <c r="EW271" s="3"/>
      <c r="EX271" s="3"/>
      <c r="EY271" s="3"/>
    </row>
    <row r="272" spans="9:155" ht="7.5" customHeight="1" x14ac:dyDescent="0.15">
      <c r="I272" s="42"/>
      <c r="J272" s="6"/>
      <c r="K272" s="6"/>
      <c r="L272" s="6"/>
      <c r="M272" s="6"/>
      <c r="N272" s="6"/>
      <c r="O272" s="6"/>
      <c r="P272" s="6"/>
      <c r="Q272" s="6"/>
      <c r="R272" s="6"/>
      <c r="S272" s="6"/>
      <c r="T272" s="6"/>
      <c r="U272" s="23"/>
      <c r="V272" s="23"/>
      <c r="W272" s="23"/>
      <c r="X272" s="6"/>
      <c r="Y272" s="6"/>
      <c r="Z272" s="6"/>
      <c r="AA272" s="6"/>
      <c r="AB272" s="6"/>
      <c r="AC272" s="6"/>
      <c r="AD272" s="6"/>
      <c r="AE272" s="6"/>
      <c r="AF272" s="6"/>
      <c r="AG272" s="6"/>
      <c r="AH272" s="6"/>
      <c r="AI272" s="6"/>
      <c r="AJ272" s="6"/>
      <c r="AK272" s="6"/>
      <c r="AL272" s="6"/>
      <c r="AM272" s="6"/>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43"/>
      <c r="EI272" s="3"/>
      <c r="EJ272" s="3"/>
      <c r="EK272" s="3"/>
      <c r="EL272" s="3"/>
      <c r="EM272" s="3"/>
      <c r="EN272" s="3"/>
      <c r="EO272" s="3"/>
      <c r="EP272" s="3"/>
      <c r="EQ272" s="3"/>
      <c r="ER272" s="3"/>
      <c r="ES272" s="3"/>
      <c r="ET272" s="3"/>
      <c r="EU272" s="3"/>
      <c r="EV272" s="3"/>
      <c r="EW272" s="3"/>
      <c r="EX272" s="3"/>
      <c r="EY272" s="3"/>
    </row>
    <row r="273" spans="9:155" ht="7.5" customHeight="1" x14ac:dyDescent="0.15">
      <c r="I273" s="42"/>
      <c r="J273" s="6"/>
      <c r="K273" s="6"/>
      <c r="L273" s="6"/>
      <c r="M273" s="6"/>
      <c r="N273" s="6"/>
      <c r="O273" s="6"/>
      <c r="P273" s="6"/>
      <c r="Q273" s="6"/>
      <c r="R273" s="6"/>
      <c r="S273" s="6"/>
      <c r="T273" s="6"/>
      <c r="U273" s="23"/>
      <c r="V273" s="23"/>
      <c r="W273" s="23"/>
      <c r="X273" s="6"/>
      <c r="Y273" s="6"/>
      <c r="Z273" s="6"/>
      <c r="AA273" s="6"/>
      <c r="AB273" s="6"/>
      <c r="AC273" s="6"/>
      <c r="AD273" s="6"/>
      <c r="AE273" s="6"/>
      <c r="AF273" s="6"/>
      <c r="AG273" s="6"/>
      <c r="AH273" s="6"/>
      <c r="AI273" s="6"/>
      <c r="AJ273" s="6"/>
      <c r="AK273" s="6"/>
      <c r="AL273" s="6"/>
      <c r="AM273" s="6"/>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43"/>
      <c r="EI273" s="3"/>
      <c r="EJ273" s="3"/>
      <c r="EK273" s="3"/>
      <c r="EL273" s="3"/>
      <c r="EM273" s="3"/>
      <c r="EN273" s="3"/>
      <c r="EO273" s="3"/>
      <c r="EP273" s="3"/>
      <c r="EQ273" s="3"/>
      <c r="ER273" s="3"/>
      <c r="ES273" s="3"/>
      <c r="ET273" s="3"/>
      <c r="EU273" s="3"/>
      <c r="EV273" s="3"/>
      <c r="EW273" s="3"/>
      <c r="EX273" s="3"/>
      <c r="EY273" s="3"/>
    </row>
    <row r="274" spans="9:155" ht="7.5" customHeight="1" x14ac:dyDescent="0.15">
      <c r="I274" s="42"/>
      <c r="J274" s="6"/>
      <c r="K274" s="6"/>
      <c r="L274" s="6"/>
      <c r="M274" s="6"/>
      <c r="N274" s="6"/>
      <c r="O274" s="6"/>
      <c r="P274" s="6"/>
      <c r="Q274" s="6"/>
      <c r="R274" s="6"/>
      <c r="S274" s="6"/>
      <c r="T274" s="6"/>
      <c r="U274" s="23"/>
      <c r="V274" s="23"/>
      <c r="W274" s="23"/>
      <c r="X274" s="6"/>
      <c r="Y274" s="6"/>
      <c r="Z274" s="6"/>
      <c r="AA274" s="6"/>
      <c r="AB274" s="6"/>
      <c r="AC274" s="6"/>
      <c r="AD274" s="6"/>
      <c r="AE274" s="6"/>
      <c r="AF274" s="6"/>
      <c r="AG274" s="6"/>
      <c r="AH274" s="6"/>
      <c r="AI274" s="6"/>
      <c r="AJ274" s="6"/>
      <c r="AK274" s="6"/>
      <c r="AL274" s="6"/>
      <c r="AM274" s="6"/>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43"/>
      <c r="EI274" s="3"/>
      <c r="EJ274" s="3"/>
      <c r="EK274" s="3"/>
      <c r="EL274" s="3"/>
      <c r="EM274" s="3"/>
      <c r="EN274" s="3"/>
      <c r="EO274" s="3"/>
      <c r="EP274" s="3"/>
      <c r="EQ274" s="3"/>
      <c r="ER274" s="3"/>
      <c r="ES274" s="3"/>
      <c r="ET274" s="3"/>
      <c r="EU274" s="3"/>
      <c r="EV274" s="3"/>
      <c r="EW274" s="3"/>
      <c r="EX274" s="3"/>
      <c r="EY274" s="3"/>
    </row>
    <row r="275" spans="9:155" ht="7.5" customHeight="1" x14ac:dyDescent="0.15">
      <c r="I275" s="42"/>
      <c r="J275" s="6"/>
      <c r="K275" s="6"/>
      <c r="L275" s="6"/>
      <c r="M275" s="6"/>
      <c r="N275" s="6"/>
      <c r="O275" s="6"/>
      <c r="P275" s="6"/>
      <c r="Q275" s="6"/>
      <c r="R275" s="6"/>
      <c r="S275" s="6"/>
      <c r="T275" s="6"/>
      <c r="U275" s="23"/>
      <c r="V275" s="23"/>
      <c r="W275" s="23"/>
      <c r="X275" s="6"/>
      <c r="Y275" s="6"/>
      <c r="Z275" s="6"/>
      <c r="AA275" s="6"/>
      <c r="AB275" s="6"/>
      <c r="AC275" s="6"/>
      <c r="AD275" s="6"/>
      <c r="AE275" s="6"/>
      <c r="AF275" s="6"/>
      <c r="AG275" s="6"/>
      <c r="AH275" s="6"/>
      <c r="AI275" s="6"/>
      <c r="AJ275" s="6"/>
      <c r="AK275" s="6"/>
      <c r="AL275" s="6"/>
      <c r="AM275" s="6"/>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43"/>
      <c r="EI275" s="3"/>
      <c r="EJ275" s="3"/>
      <c r="EK275" s="3"/>
      <c r="EL275" s="3"/>
      <c r="EM275" s="3"/>
      <c r="EN275" s="3"/>
      <c r="EO275" s="3"/>
      <c r="EP275" s="3"/>
      <c r="EQ275" s="3"/>
      <c r="ER275" s="3"/>
      <c r="ES275" s="3"/>
      <c r="ET275" s="3"/>
      <c r="EU275" s="3"/>
      <c r="EV275" s="3"/>
      <c r="EW275" s="3"/>
      <c r="EX275" s="3"/>
      <c r="EY275" s="3"/>
    </row>
    <row r="276" spans="9:155" ht="7.5" customHeight="1" x14ac:dyDescent="0.15">
      <c r="I276" s="42"/>
      <c r="J276" s="6"/>
      <c r="K276" s="6"/>
      <c r="L276" s="6"/>
      <c r="M276" s="6"/>
      <c r="N276" s="6"/>
      <c r="O276" s="6"/>
      <c r="P276" s="6"/>
      <c r="Q276" s="6"/>
      <c r="R276" s="6"/>
      <c r="S276" s="6"/>
      <c r="T276" s="6"/>
      <c r="U276" s="23"/>
      <c r="V276" s="23"/>
      <c r="W276" s="23"/>
      <c r="X276" s="6"/>
      <c r="Y276" s="6"/>
      <c r="Z276" s="6"/>
      <c r="AA276" s="6"/>
      <c r="AB276" s="6"/>
      <c r="AC276" s="6"/>
      <c r="AD276" s="6"/>
      <c r="AE276" s="6"/>
      <c r="AF276" s="6"/>
      <c r="AG276" s="6"/>
      <c r="AH276" s="6"/>
      <c r="AI276" s="6"/>
      <c r="AJ276" s="6"/>
      <c r="AK276" s="6"/>
      <c r="AL276" s="6"/>
      <c r="AM276" s="6"/>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43"/>
      <c r="EI276" s="3"/>
      <c r="EJ276" s="3"/>
      <c r="EK276" s="3"/>
      <c r="EL276" s="3"/>
      <c r="EM276" s="3"/>
      <c r="EN276" s="3"/>
      <c r="EO276" s="3"/>
      <c r="EP276" s="3"/>
      <c r="EQ276" s="3"/>
      <c r="ER276" s="3"/>
      <c r="ES276" s="3"/>
      <c r="ET276" s="3"/>
      <c r="EU276" s="3"/>
      <c r="EV276" s="3"/>
      <c r="EW276" s="3"/>
      <c r="EX276" s="3"/>
      <c r="EY276" s="3"/>
    </row>
    <row r="277" spans="9:155" ht="7.5" customHeight="1" x14ac:dyDescent="0.15">
      <c r="I277" s="42"/>
      <c r="J277" s="6"/>
      <c r="K277" s="6"/>
      <c r="L277" s="6"/>
      <c r="M277" s="6"/>
      <c r="N277" s="6"/>
      <c r="O277" s="6"/>
      <c r="P277" s="6"/>
      <c r="Q277" s="6"/>
      <c r="R277" s="6"/>
      <c r="S277" s="6"/>
      <c r="T277" s="6"/>
      <c r="U277" s="23"/>
      <c r="V277" s="23"/>
      <c r="W277" s="23"/>
      <c r="X277" s="6"/>
      <c r="Y277" s="6"/>
      <c r="Z277" s="6"/>
      <c r="AA277" s="6"/>
      <c r="AB277" s="6"/>
      <c r="AC277" s="6"/>
      <c r="AD277" s="6"/>
      <c r="AE277" s="6"/>
      <c r="AF277" s="6"/>
      <c r="AG277" s="6"/>
      <c r="AH277" s="6"/>
      <c r="AI277" s="6"/>
      <c r="AJ277" s="6"/>
      <c r="AK277" s="6"/>
      <c r="AL277" s="6"/>
      <c r="AM277" s="6"/>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43"/>
      <c r="EI277" s="3"/>
      <c r="EJ277" s="3"/>
      <c r="EK277" s="3"/>
      <c r="EL277" s="3"/>
      <c r="EM277" s="3"/>
      <c r="EN277" s="3"/>
      <c r="EO277" s="3"/>
      <c r="EP277" s="3"/>
      <c r="EQ277" s="3"/>
      <c r="ER277" s="3"/>
      <c r="ES277" s="3"/>
      <c r="ET277" s="3"/>
      <c r="EU277" s="3"/>
      <c r="EV277" s="3"/>
      <c r="EW277" s="3"/>
      <c r="EX277" s="3"/>
      <c r="EY277" s="3"/>
    </row>
    <row r="278" spans="9:155" ht="7.5" customHeight="1" x14ac:dyDescent="0.15">
      <c r="I278" s="42"/>
      <c r="J278" s="6"/>
      <c r="K278" s="6"/>
      <c r="L278" s="6"/>
      <c r="M278" s="6"/>
      <c r="N278" s="6"/>
      <c r="O278" s="6"/>
      <c r="P278" s="6"/>
      <c r="Q278" s="6"/>
      <c r="R278" s="6"/>
      <c r="S278" s="6"/>
      <c r="T278" s="6"/>
      <c r="U278" s="23"/>
      <c r="V278" s="23"/>
      <c r="W278" s="23"/>
      <c r="X278" s="6"/>
      <c r="Y278" s="6"/>
      <c r="Z278" s="6"/>
      <c r="AA278" s="6"/>
      <c r="AB278" s="6"/>
      <c r="AC278" s="6"/>
      <c r="AD278" s="6"/>
      <c r="AE278" s="6"/>
      <c r="AF278" s="6"/>
      <c r="AG278" s="6"/>
      <c r="AH278" s="6"/>
      <c r="AI278" s="6"/>
      <c r="AJ278" s="6"/>
      <c r="AK278" s="6"/>
      <c r="AL278" s="6"/>
      <c r="AM278" s="6"/>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43"/>
      <c r="EI278" s="3"/>
      <c r="EJ278" s="3"/>
      <c r="EK278" s="3"/>
      <c r="EL278" s="3"/>
      <c r="EM278" s="3"/>
      <c r="EN278" s="3"/>
      <c r="EO278" s="3"/>
      <c r="EP278" s="3"/>
      <c r="EQ278" s="3"/>
      <c r="ER278" s="3"/>
      <c r="ES278" s="3"/>
      <c r="ET278" s="3"/>
      <c r="EU278" s="3"/>
      <c r="EV278" s="3"/>
      <c r="EW278" s="3"/>
      <c r="EX278" s="3"/>
      <c r="EY278" s="3"/>
    </row>
    <row r="279" spans="9:155" ht="7.5" customHeight="1" x14ac:dyDescent="0.15">
      <c r="I279" s="42"/>
      <c r="J279" s="22"/>
      <c r="K279" s="22"/>
      <c r="L279" s="22"/>
      <c r="M279" s="22"/>
      <c r="N279" s="22"/>
      <c r="O279" s="22"/>
      <c r="P279" s="22"/>
      <c r="Q279" s="22"/>
      <c r="R279" s="22"/>
      <c r="S279" s="22"/>
      <c r="T279" s="22"/>
      <c r="U279" s="6"/>
      <c r="V279" s="6"/>
      <c r="W279" s="6"/>
      <c r="X279" s="6"/>
      <c r="Y279" s="6"/>
      <c r="Z279" s="6"/>
      <c r="AA279" s="6"/>
      <c r="AB279" s="6"/>
      <c r="AC279" s="6"/>
      <c r="AD279" s="6"/>
      <c r="AE279" s="6"/>
      <c r="AF279" s="6"/>
      <c r="AG279" s="6"/>
      <c r="AH279" s="6"/>
      <c r="AI279" s="6"/>
      <c r="AJ279" s="6"/>
      <c r="AK279" s="6"/>
      <c r="AL279" s="6"/>
      <c r="AM279" s="6"/>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19"/>
      <c r="BQ279" s="19"/>
      <c r="BR279" s="19"/>
      <c r="BS279" s="19"/>
      <c r="BT279" s="19"/>
      <c r="BU279" s="19"/>
      <c r="BV279" s="19"/>
      <c r="BW279" s="19"/>
      <c r="BX279" s="19"/>
      <c r="BY279" s="43"/>
      <c r="EI279" s="3"/>
      <c r="EJ279" s="3"/>
      <c r="EK279" s="3"/>
      <c r="EL279" s="3"/>
      <c r="EM279" s="3"/>
      <c r="EN279" s="3"/>
      <c r="EO279" s="3"/>
      <c r="EP279" s="3"/>
      <c r="EQ279" s="3"/>
      <c r="ER279" s="3"/>
      <c r="ES279" s="3"/>
      <c r="ET279" s="3"/>
      <c r="EU279" s="3"/>
      <c r="EV279" s="3"/>
      <c r="EW279" s="3"/>
      <c r="EX279" s="3"/>
      <c r="EY279" s="3"/>
    </row>
    <row r="280" spans="9:155" ht="7.5" customHeight="1" x14ac:dyDescent="0.15">
      <c r="I280" s="42"/>
      <c r="J280" s="22"/>
      <c r="K280" s="22"/>
      <c r="L280" s="22"/>
      <c r="M280" s="22"/>
      <c r="N280" s="22"/>
      <c r="O280" s="22"/>
      <c r="P280" s="22"/>
      <c r="Q280" s="22"/>
      <c r="R280" s="22"/>
      <c r="S280" s="22"/>
      <c r="T280" s="22"/>
      <c r="U280" s="6"/>
      <c r="V280" s="6"/>
      <c r="W280" s="6"/>
      <c r="X280" s="6"/>
      <c r="Y280" s="6"/>
      <c r="Z280" s="6"/>
      <c r="AA280" s="6"/>
      <c r="AB280" s="6"/>
      <c r="AC280" s="6"/>
      <c r="AD280" s="6"/>
      <c r="AE280" s="6"/>
      <c r="AF280" s="6"/>
      <c r="AG280" s="6"/>
      <c r="AH280" s="6"/>
      <c r="AI280" s="6"/>
      <c r="AJ280" s="6"/>
      <c r="AK280" s="6"/>
      <c r="AL280" s="6"/>
      <c r="AM280" s="6"/>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19"/>
      <c r="BQ280" s="19"/>
      <c r="BR280" s="19"/>
      <c r="BS280" s="19"/>
      <c r="BT280" s="19"/>
      <c r="BU280" s="19"/>
      <c r="BV280" s="19"/>
      <c r="BW280" s="19"/>
      <c r="BX280" s="19"/>
      <c r="BY280" s="43"/>
      <c r="EI280" s="3"/>
      <c r="EJ280" s="3"/>
      <c r="EK280" s="3"/>
      <c r="EL280" s="3"/>
      <c r="EM280" s="3"/>
      <c r="EN280" s="3"/>
      <c r="EO280" s="3"/>
      <c r="EP280" s="3"/>
      <c r="EQ280" s="3"/>
      <c r="ER280" s="3"/>
      <c r="ES280" s="3"/>
      <c r="ET280" s="3"/>
      <c r="EU280" s="3"/>
      <c r="EV280" s="3"/>
      <c r="EW280" s="3"/>
      <c r="EX280" s="3"/>
      <c r="EY280" s="3"/>
    </row>
    <row r="281" spans="9:155" ht="7.5" customHeight="1" x14ac:dyDescent="0.15">
      <c r="I281" s="42"/>
      <c r="J281" s="22"/>
      <c r="K281" s="22"/>
      <c r="L281" s="22"/>
      <c r="M281" s="22"/>
      <c r="N281" s="22"/>
      <c r="O281" s="22"/>
      <c r="P281" s="22"/>
      <c r="Q281" s="22"/>
      <c r="R281" s="22"/>
      <c r="S281" s="22"/>
      <c r="T281" s="22"/>
      <c r="U281" s="6"/>
      <c r="V281" s="6"/>
      <c r="W281" s="6"/>
      <c r="X281" s="6"/>
      <c r="Y281" s="6"/>
      <c r="Z281" s="6"/>
      <c r="AA281" s="6"/>
      <c r="AB281" s="6"/>
      <c r="AC281" s="6"/>
      <c r="AD281" s="6"/>
      <c r="AE281" s="6"/>
      <c r="AF281" s="6"/>
      <c r="AG281" s="6"/>
      <c r="AH281" s="6"/>
      <c r="AI281" s="6"/>
      <c r="AJ281" s="6"/>
      <c r="AK281" s="6"/>
      <c r="AL281" s="6"/>
      <c r="AM281" s="6"/>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19"/>
      <c r="BQ281" s="19"/>
      <c r="BR281" s="19"/>
      <c r="BS281" s="19"/>
      <c r="BT281" s="19"/>
      <c r="BU281" s="19"/>
      <c r="BV281" s="19"/>
      <c r="BW281" s="19"/>
      <c r="BX281" s="19"/>
      <c r="BY281" s="43"/>
      <c r="EI281" s="3"/>
      <c r="EJ281" s="3"/>
      <c r="EK281" s="3"/>
      <c r="EL281" s="3"/>
      <c r="EM281" s="3"/>
      <c r="EN281" s="3"/>
      <c r="EO281" s="3"/>
      <c r="EP281" s="3"/>
      <c r="EQ281" s="3"/>
      <c r="ER281" s="3"/>
      <c r="ES281" s="3"/>
      <c r="ET281" s="3"/>
      <c r="EU281" s="3"/>
      <c r="EV281" s="3"/>
      <c r="EW281" s="3"/>
      <c r="EX281" s="3"/>
      <c r="EY281" s="3"/>
    </row>
    <row r="282" spans="9:155" ht="7.5" customHeight="1" x14ac:dyDescent="0.15">
      <c r="I282" s="42"/>
      <c r="J282" s="22"/>
      <c r="K282" s="22"/>
      <c r="L282" s="22"/>
      <c r="M282" s="22"/>
      <c r="N282" s="22"/>
      <c r="O282" s="22"/>
      <c r="P282" s="22"/>
      <c r="Q282" s="22"/>
      <c r="R282" s="22"/>
      <c r="S282" s="22"/>
      <c r="T282" s="22"/>
      <c r="U282" s="23"/>
      <c r="V282" s="23"/>
      <c r="W282" s="23"/>
      <c r="X282" s="6"/>
      <c r="Y282" s="6"/>
      <c r="Z282" s="6"/>
      <c r="AA282" s="6"/>
      <c r="AB282" s="6"/>
      <c r="AC282" s="6"/>
      <c r="AD282" s="6"/>
      <c r="AE282" s="6"/>
      <c r="AF282" s="6"/>
      <c r="AG282" s="6"/>
      <c r="AH282" s="6"/>
      <c r="AI282" s="6"/>
      <c r="AJ282" s="6"/>
      <c r="AK282" s="6"/>
      <c r="AL282" s="6"/>
      <c r="AM282" s="6"/>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43"/>
      <c r="EI282" s="3"/>
      <c r="EJ282" s="3"/>
      <c r="EK282" s="3"/>
      <c r="EL282" s="3"/>
      <c r="EM282" s="3"/>
      <c r="EN282" s="3"/>
      <c r="EO282" s="3"/>
      <c r="EP282" s="3"/>
      <c r="EQ282" s="3"/>
      <c r="ER282" s="3"/>
      <c r="ES282" s="3"/>
      <c r="ET282" s="3"/>
      <c r="EU282" s="3"/>
      <c r="EV282" s="3"/>
      <c r="EW282" s="3"/>
      <c r="EX282" s="3"/>
      <c r="EY282" s="3"/>
    </row>
    <row r="283" spans="9:155" ht="7.5" customHeight="1" x14ac:dyDescent="0.15">
      <c r="I283" s="42"/>
      <c r="J283" s="22"/>
      <c r="K283" s="22"/>
      <c r="L283" s="22"/>
      <c r="M283" s="22"/>
      <c r="N283" s="22"/>
      <c r="O283" s="22"/>
      <c r="P283" s="22"/>
      <c r="Q283" s="22"/>
      <c r="R283" s="22"/>
      <c r="S283" s="22"/>
      <c r="T283" s="22"/>
      <c r="U283" s="23"/>
      <c r="V283" s="23"/>
      <c r="W283" s="23"/>
      <c r="X283" s="6"/>
      <c r="Y283" s="6"/>
      <c r="Z283" s="6"/>
      <c r="AA283" s="6"/>
      <c r="AB283" s="6"/>
      <c r="AC283" s="6"/>
      <c r="AD283" s="6"/>
      <c r="AE283" s="6"/>
      <c r="AF283" s="6"/>
      <c r="AG283" s="6"/>
      <c r="AH283" s="6"/>
      <c r="AI283" s="6"/>
      <c r="AJ283" s="6"/>
      <c r="AK283" s="6"/>
      <c r="AL283" s="6"/>
      <c r="AM283" s="6"/>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43"/>
      <c r="EI283" s="3"/>
      <c r="EJ283" s="3"/>
      <c r="EK283" s="3"/>
      <c r="EL283" s="3"/>
      <c r="EM283" s="3"/>
      <c r="EN283" s="3"/>
      <c r="EO283" s="3"/>
      <c r="EP283" s="3"/>
      <c r="EQ283" s="3"/>
      <c r="ER283" s="3"/>
      <c r="ES283" s="3"/>
      <c r="ET283" s="3"/>
      <c r="EU283" s="3"/>
      <c r="EV283" s="3"/>
      <c r="EW283" s="3"/>
      <c r="EX283" s="3"/>
      <c r="EY283" s="3"/>
    </row>
    <row r="284" spans="9:155" ht="7.5" customHeight="1" x14ac:dyDescent="0.15">
      <c r="I284" s="42"/>
      <c r="J284" s="6"/>
      <c r="K284" s="6"/>
      <c r="L284" s="6"/>
      <c r="M284" s="6"/>
      <c r="N284" s="6"/>
      <c r="O284" s="6"/>
      <c r="P284" s="6"/>
      <c r="Q284" s="6"/>
      <c r="R284" s="6"/>
      <c r="S284" s="6"/>
      <c r="T284" s="6"/>
      <c r="U284" s="23"/>
      <c r="V284" s="23"/>
      <c r="W284" s="23"/>
      <c r="X284" s="6"/>
      <c r="Y284" s="6"/>
      <c r="Z284" s="6"/>
      <c r="AA284" s="6"/>
      <c r="AB284" s="6"/>
      <c r="AC284" s="6"/>
      <c r="AD284" s="6"/>
      <c r="AE284" s="6"/>
      <c r="AF284" s="6"/>
      <c r="AG284" s="6"/>
      <c r="AH284" s="6"/>
      <c r="AI284" s="6"/>
      <c r="AJ284" s="6"/>
      <c r="AK284" s="6"/>
      <c r="AL284" s="6"/>
      <c r="AM284" s="6"/>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43"/>
      <c r="EI284" s="3"/>
      <c r="EJ284" s="3"/>
      <c r="EK284" s="3"/>
      <c r="EL284" s="3"/>
      <c r="EM284" s="3"/>
      <c r="EN284" s="3"/>
      <c r="EO284" s="3"/>
      <c r="EP284" s="3"/>
      <c r="EQ284" s="3"/>
      <c r="ER284" s="3"/>
      <c r="ES284" s="3"/>
      <c r="ET284" s="3"/>
      <c r="EU284" s="3"/>
      <c r="EV284" s="3"/>
      <c r="EW284" s="3"/>
      <c r="EX284" s="3"/>
      <c r="EY284" s="3"/>
    </row>
    <row r="285" spans="9:155" ht="7.5" customHeight="1" x14ac:dyDescent="0.15">
      <c r="I285" s="42"/>
      <c r="J285" s="6"/>
      <c r="K285" s="6"/>
      <c r="L285" s="6"/>
      <c r="M285" s="6"/>
      <c r="N285" s="6"/>
      <c r="O285" s="6"/>
      <c r="P285" s="6"/>
      <c r="Q285" s="6"/>
      <c r="R285" s="6"/>
      <c r="S285" s="6"/>
      <c r="T285" s="6"/>
      <c r="U285" s="23"/>
      <c r="V285" s="23"/>
      <c r="W285" s="23"/>
      <c r="X285" s="6"/>
      <c r="Y285" s="6"/>
      <c r="Z285" s="6"/>
      <c r="AA285" s="6"/>
      <c r="AB285" s="6"/>
      <c r="AC285" s="6"/>
      <c r="AD285" s="6"/>
      <c r="AE285" s="6"/>
      <c r="AF285" s="6"/>
      <c r="AG285" s="6"/>
      <c r="AH285" s="6"/>
      <c r="AI285" s="6"/>
      <c r="AJ285" s="6"/>
      <c r="AK285" s="6"/>
      <c r="AL285" s="6"/>
      <c r="AM285" s="6"/>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43"/>
      <c r="EI285" s="3"/>
      <c r="EJ285" s="3"/>
      <c r="EK285" s="3"/>
      <c r="EL285" s="3"/>
      <c r="EM285" s="3"/>
      <c r="EN285" s="3"/>
      <c r="EO285" s="3"/>
      <c r="EP285" s="3"/>
      <c r="EQ285" s="3"/>
      <c r="ER285" s="3"/>
      <c r="ES285" s="3"/>
      <c r="ET285" s="3"/>
      <c r="EU285" s="3"/>
      <c r="EV285" s="3"/>
      <c r="EW285" s="3"/>
      <c r="EX285" s="3"/>
      <c r="EY285" s="3"/>
    </row>
    <row r="286" spans="9:155" ht="7.5" customHeight="1" x14ac:dyDescent="0.15">
      <c r="I286" s="42"/>
      <c r="J286" s="22"/>
      <c r="K286" s="22"/>
      <c r="L286" s="22"/>
      <c r="M286" s="22"/>
      <c r="N286" s="22"/>
      <c r="O286" s="22"/>
      <c r="P286" s="22"/>
      <c r="Q286" s="22"/>
      <c r="R286" s="22"/>
      <c r="S286" s="22"/>
      <c r="T286" s="22"/>
      <c r="U286" s="6"/>
      <c r="V286" s="6"/>
      <c r="W286" s="6"/>
      <c r="X286" s="6"/>
      <c r="Y286" s="6"/>
      <c r="Z286" s="6"/>
      <c r="AA286" s="6"/>
      <c r="AB286" s="6"/>
      <c r="AC286" s="6"/>
      <c r="AD286" s="22"/>
      <c r="AE286" s="22"/>
      <c r="AF286" s="22"/>
      <c r="AG286" s="22"/>
      <c r="AH286" s="22"/>
      <c r="AI286" s="22"/>
      <c r="AJ286" s="22"/>
      <c r="AK286" s="22"/>
      <c r="AL286" s="22"/>
      <c r="AM286" s="22"/>
      <c r="AN286" s="30"/>
      <c r="AO286" s="30"/>
      <c r="AP286" s="30"/>
      <c r="AQ286" s="30"/>
      <c r="AR286" s="30"/>
      <c r="AS286" s="30"/>
      <c r="AT286" s="30"/>
      <c r="AU286" s="30"/>
      <c r="AV286" s="30"/>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43"/>
      <c r="EI286" s="3"/>
      <c r="EJ286" s="3"/>
      <c r="EK286" s="3"/>
      <c r="EL286" s="3"/>
      <c r="EM286" s="3"/>
      <c r="EN286" s="3"/>
      <c r="EO286" s="3"/>
      <c r="EP286" s="3"/>
      <c r="EQ286" s="3"/>
      <c r="ER286" s="3"/>
      <c r="ES286" s="3"/>
      <c r="ET286" s="3"/>
      <c r="EU286" s="3"/>
      <c r="EV286" s="3"/>
      <c r="EW286" s="3"/>
      <c r="EX286" s="3"/>
      <c r="EY286" s="3"/>
    </row>
    <row r="287" spans="9:155" ht="7.5" customHeight="1" x14ac:dyDescent="0.15">
      <c r="I287" s="42"/>
      <c r="J287" s="22"/>
      <c r="K287" s="22"/>
      <c r="L287" s="22"/>
      <c r="M287" s="22"/>
      <c r="N287" s="22"/>
      <c r="O287" s="22"/>
      <c r="P287" s="22"/>
      <c r="Q287" s="22"/>
      <c r="R287" s="22"/>
      <c r="S287" s="22"/>
      <c r="T287" s="22"/>
      <c r="U287" s="6"/>
      <c r="V287" s="6"/>
      <c r="W287" s="6"/>
      <c r="X287" s="6"/>
      <c r="Y287" s="6"/>
      <c r="Z287" s="6"/>
      <c r="AA287" s="6"/>
      <c r="AB287" s="6"/>
      <c r="AC287" s="6"/>
      <c r="AD287" s="22"/>
      <c r="AE287" s="22"/>
      <c r="AF287" s="22"/>
      <c r="AG287" s="22"/>
      <c r="AH287" s="22"/>
      <c r="AI287" s="22"/>
      <c r="AJ287" s="22"/>
      <c r="AK287" s="22"/>
      <c r="AL287" s="22"/>
      <c r="AM287" s="22"/>
      <c r="AN287" s="30"/>
      <c r="AO287" s="30"/>
      <c r="AP287" s="30"/>
      <c r="AQ287" s="30"/>
      <c r="AR287" s="30"/>
      <c r="AS287" s="30"/>
      <c r="AT287" s="30"/>
      <c r="AU287" s="30"/>
      <c r="AV287" s="30"/>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43"/>
      <c r="EI287" s="3"/>
      <c r="EJ287" s="3"/>
      <c r="EK287" s="3"/>
      <c r="EL287" s="3"/>
      <c r="EM287" s="3"/>
      <c r="EN287" s="3"/>
      <c r="EO287" s="3"/>
      <c r="EP287" s="3"/>
      <c r="EQ287" s="3"/>
      <c r="ER287" s="3"/>
      <c r="ES287" s="3"/>
      <c r="ET287" s="3"/>
      <c r="EU287" s="3"/>
      <c r="EV287" s="3"/>
      <c r="EW287" s="3"/>
      <c r="EX287" s="3"/>
      <c r="EY287" s="3"/>
    </row>
    <row r="288" spans="9:155" ht="7.5" customHeight="1" x14ac:dyDescent="0.15">
      <c r="I288" s="42"/>
      <c r="J288" s="22"/>
      <c r="K288" s="22"/>
      <c r="L288" s="22"/>
      <c r="M288" s="22"/>
      <c r="N288" s="22"/>
      <c r="O288" s="22"/>
      <c r="P288" s="22"/>
      <c r="Q288" s="22"/>
      <c r="R288" s="22"/>
      <c r="S288" s="22"/>
      <c r="T288" s="22"/>
      <c r="U288" s="6"/>
      <c r="V288" s="6"/>
      <c r="W288" s="6"/>
      <c r="X288" s="6"/>
      <c r="Y288" s="6"/>
      <c r="Z288" s="6"/>
      <c r="AA288" s="6"/>
      <c r="AB288" s="6"/>
      <c r="AC288" s="6"/>
      <c r="AD288" s="22"/>
      <c r="AE288" s="22"/>
      <c r="AF288" s="22"/>
      <c r="AG288" s="22"/>
      <c r="AH288" s="22"/>
      <c r="AI288" s="22"/>
      <c r="AJ288" s="22"/>
      <c r="AK288" s="22"/>
      <c r="AL288" s="22"/>
      <c r="AM288" s="22"/>
      <c r="AN288" s="30"/>
      <c r="AO288" s="30"/>
      <c r="AP288" s="30"/>
      <c r="AQ288" s="30"/>
      <c r="AR288" s="30"/>
      <c r="AS288" s="30"/>
      <c r="AT288" s="30"/>
      <c r="AU288" s="30"/>
      <c r="AV288" s="30"/>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43"/>
      <c r="EI288" s="3"/>
      <c r="EJ288" s="3"/>
      <c r="EK288" s="3"/>
      <c r="EL288" s="3"/>
      <c r="EM288" s="3"/>
      <c r="EN288" s="3"/>
      <c r="EO288" s="3"/>
      <c r="EP288" s="3"/>
      <c r="EQ288" s="3"/>
      <c r="ER288" s="3"/>
      <c r="ES288" s="3"/>
      <c r="ET288" s="3"/>
      <c r="EU288" s="3"/>
      <c r="EV288" s="3"/>
      <c r="EW288" s="3"/>
      <c r="EX288" s="3"/>
      <c r="EY288" s="3"/>
    </row>
    <row r="289" spans="9:155" ht="7.5" customHeight="1" x14ac:dyDescent="0.15">
      <c r="I289" s="42"/>
      <c r="J289" s="22"/>
      <c r="K289" s="22"/>
      <c r="L289" s="22"/>
      <c r="M289" s="22"/>
      <c r="N289" s="22"/>
      <c r="O289" s="22"/>
      <c r="P289" s="22"/>
      <c r="Q289" s="22"/>
      <c r="R289" s="22"/>
      <c r="S289" s="22"/>
      <c r="T289" s="22"/>
      <c r="U289" s="6"/>
      <c r="V289" s="6"/>
      <c r="W289" s="6"/>
      <c r="X289" s="6"/>
      <c r="Y289" s="6"/>
      <c r="Z289" s="6"/>
      <c r="AA289" s="6"/>
      <c r="AB289" s="6"/>
      <c r="AC289" s="6"/>
      <c r="AD289" s="22"/>
      <c r="AE289" s="22"/>
      <c r="AF289" s="22"/>
      <c r="AG289" s="22"/>
      <c r="AH289" s="22"/>
      <c r="AI289" s="22"/>
      <c r="AJ289" s="22"/>
      <c r="AK289" s="22"/>
      <c r="AL289" s="22"/>
      <c r="AM289" s="22"/>
      <c r="AN289" s="30"/>
      <c r="AO289" s="30"/>
      <c r="AP289" s="30"/>
      <c r="AQ289" s="30"/>
      <c r="AR289" s="30"/>
      <c r="AS289" s="30"/>
      <c r="AT289" s="30"/>
      <c r="AU289" s="30"/>
      <c r="AV289" s="30"/>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43"/>
      <c r="EI289" s="3"/>
      <c r="EJ289" s="3"/>
      <c r="EK289" s="3"/>
      <c r="EL289" s="3"/>
      <c r="EM289" s="3"/>
      <c r="EN289" s="3"/>
      <c r="EO289" s="3"/>
      <c r="EP289" s="3"/>
      <c r="EQ289" s="3"/>
      <c r="ER289" s="3"/>
      <c r="ES289" s="3"/>
      <c r="ET289" s="3"/>
      <c r="EU289" s="3"/>
      <c r="EV289" s="3"/>
      <c r="EW289" s="3"/>
      <c r="EX289" s="3"/>
      <c r="EY289" s="3"/>
    </row>
    <row r="290" spans="9:155" ht="7.5" customHeight="1" x14ac:dyDescent="0.15">
      <c r="I290" s="42"/>
      <c r="J290" s="22"/>
      <c r="K290" s="22"/>
      <c r="L290" s="22"/>
      <c r="M290" s="22"/>
      <c r="N290" s="22"/>
      <c r="O290" s="22"/>
      <c r="P290" s="22"/>
      <c r="Q290" s="22"/>
      <c r="R290" s="22"/>
      <c r="S290" s="22"/>
      <c r="T290" s="22"/>
      <c r="U290" s="6"/>
      <c r="V290" s="6"/>
      <c r="W290" s="6"/>
      <c r="X290" s="6"/>
      <c r="Y290" s="6"/>
      <c r="Z290" s="6"/>
      <c r="AA290" s="6"/>
      <c r="AB290" s="6"/>
      <c r="AC290" s="6"/>
      <c r="AD290" s="37"/>
      <c r="AE290" s="37"/>
      <c r="AF290" s="37"/>
      <c r="AG290" s="37"/>
      <c r="AH290" s="37"/>
      <c r="AI290" s="37"/>
      <c r="AJ290" s="37"/>
      <c r="AK290" s="37"/>
      <c r="AL290" s="37"/>
      <c r="AM290" s="37"/>
      <c r="AN290" s="32"/>
      <c r="AO290" s="32"/>
      <c r="AP290" s="32"/>
      <c r="AQ290" s="32"/>
      <c r="AR290" s="32"/>
      <c r="AS290" s="32"/>
      <c r="AT290" s="32"/>
      <c r="AU290" s="32"/>
      <c r="AV290" s="32"/>
      <c r="AW290" s="32"/>
      <c r="AX290" s="32"/>
      <c r="AY290" s="32"/>
      <c r="AZ290" s="32"/>
      <c r="BA290" s="32"/>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43"/>
      <c r="EG290" s="10"/>
      <c r="EH290" s="10"/>
      <c r="EI290" s="3"/>
      <c r="EJ290" s="3"/>
      <c r="EK290" s="3"/>
      <c r="EL290" s="3"/>
      <c r="EM290" s="3"/>
      <c r="EN290" s="3"/>
      <c r="EO290" s="3"/>
      <c r="EP290" s="3"/>
      <c r="EQ290" s="3"/>
      <c r="ER290" s="3"/>
      <c r="ES290" s="3"/>
      <c r="ET290" s="3"/>
      <c r="EU290" s="3"/>
      <c r="EV290" s="3"/>
      <c r="EW290" s="3"/>
      <c r="EX290" s="3"/>
      <c r="EY290" s="3"/>
    </row>
    <row r="291" spans="9:155" ht="7.5" customHeight="1" x14ac:dyDescent="0.15">
      <c r="I291" s="42"/>
      <c r="J291" s="22"/>
      <c r="K291" s="22"/>
      <c r="L291" s="22"/>
      <c r="M291" s="22"/>
      <c r="N291" s="22"/>
      <c r="O291" s="22"/>
      <c r="P291" s="22"/>
      <c r="Q291" s="22"/>
      <c r="R291" s="22"/>
      <c r="S291" s="22"/>
      <c r="T291" s="22"/>
      <c r="U291" s="6"/>
      <c r="V291" s="6"/>
      <c r="W291" s="6"/>
      <c r="X291" s="6"/>
      <c r="Y291" s="6"/>
      <c r="Z291" s="6"/>
      <c r="AA291" s="6"/>
      <c r="AB291" s="6"/>
      <c r="AC291" s="6"/>
      <c r="AD291" s="37"/>
      <c r="AE291" s="37"/>
      <c r="AF291" s="37"/>
      <c r="AG291" s="37"/>
      <c r="AH291" s="37"/>
      <c r="AI291" s="37"/>
      <c r="AJ291" s="37"/>
      <c r="AK291" s="37"/>
      <c r="AL291" s="37"/>
      <c r="AM291" s="37"/>
      <c r="AN291" s="32"/>
      <c r="AO291" s="32"/>
      <c r="AP291" s="32"/>
      <c r="AQ291" s="32"/>
      <c r="AR291" s="32"/>
      <c r="AS291" s="32"/>
      <c r="AT291" s="32"/>
      <c r="AU291" s="32"/>
      <c r="AV291" s="32"/>
      <c r="AW291" s="32"/>
      <c r="AX291" s="32"/>
      <c r="AY291" s="32"/>
      <c r="AZ291" s="32"/>
      <c r="BA291" s="32"/>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43"/>
      <c r="EG291" s="10"/>
      <c r="EH291" s="10"/>
      <c r="EI291" s="3"/>
      <c r="EJ291" s="3"/>
      <c r="EK291" s="3"/>
      <c r="EL291" s="3"/>
      <c r="EM291" s="3"/>
      <c r="EN291" s="3"/>
      <c r="EO291" s="3"/>
      <c r="EP291" s="3"/>
      <c r="EQ291" s="3"/>
      <c r="ER291" s="3"/>
      <c r="ES291" s="3"/>
      <c r="ET291" s="3"/>
      <c r="EU291" s="3"/>
      <c r="EV291" s="3"/>
      <c r="EW291" s="3"/>
      <c r="EX291" s="3"/>
      <c r="EY291" s="3"/>
    </row>
    <row r="292" spans="9:155" ht="7.5" customHeight="1" x14ac:dyDescent="0.15">
      <c r="I292" s="42"/>
      <c r="J292" s="22"/>
      <c r="K292" s="22"/>
      <c r="L292" s="22"/>
      <c r="M292" s="22"/>
      <c r="N292" s="22"/>
      <c r="O292" s="22"/>
      <c r="P292" s="22"/>
      <c r="Q292" s="22"/>
      <c r="R292" s="22"/>
      <c r="S292" s="22"/>
      <c r="T292" s="22"/>
      <c r="U292" s="6"/>
      <c r="V292" s="6"/>
      <c r="W292" s="6"/>
      <c r="X292" s="6"/>
      <c r="Y292" s="6"/>
      <c r="Z292" s="6"/>
      <c r="AA292" s="6"/>
      <c r="AB292" s="6"/>
      <c r="AC292" s="6"/>
      <c r="AD292" s="37"/>
      <c r="AE292" s="37"/>
      <c r="AF292" s="37"/>
      <c r="AG292" s="37"/>
      <c r="AH292" s="37"/>
      <c r="AI292" s="37"/>
      <c r="AJ292" s="37"/>
      <c r="AK292" s="37"/>
      <c r="AL292" s="37"/>
      <c r="AM292" s="37"/>
      <c r="AN292" s="32"/>
      <c r="AO292" s="32"/>
      <c r="AP292" s="32"/>
      <c r="AQ292" s="32"/>
      <c r="AR292" s="32"/>
      <c r="AS292" s="32"/>
      <c r="AT292" s="32"/>
      <c r="AU292" s="32"/>
      <c r="AV292" s="32"/>
      <c r="AW292" s="32"/>
      <c r="AX292" s="32"/>
      <c r="AY292" s="32"/>
      <c r="AZ292" s="32"/>
      <c r="BA292" s="32"/>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43"/>
      <c r="EG292" s="10"/>
      <c r="EH292" s="10"/>
      <c r="EI292" s="3"/>
      <c r="EJ292" s="3"/>
      <c r="EK292" s="3"/>
      <c r="EL292" s="3"/>
      <c r="EM292" s="3"/>
      <c r="EN292" s="3"/>
      <c r="EO292" s="3"/>
      <c r="EP292" s="3"/>
      <c r="EQ292" s="3"/>
      <c r="ER292" s="3"/>
      <c r="ES292" s="3"/>
      <c r="ET292" s="3"/>
      <c r="EU292" s="3"/>
      <c r="EV292" s="3"/>
      <c r="EW292" s="3"/>
      <c r="EX292" s="3"/>
      <c r="EY292" s="3"/>
    </row>
    <row r="293" spans="9:155" ht="10.5" customHeight="1" x14ac:dyDescent="0.15">
      <c r="I293" s="42"/>
      <c r="J293" s="6"/>
      <c r="K293" s="6"/>
      <c r="L293" s="6"/>
      <c r="M293" s="6"/>
      <c r="N293" s="6"/>
      <c r="O293" s="6"/>
      <c r="P293" s="6"/>
      <c r="Q293" s="6"/>
      <c r="R293" s="6"/>
      <c r="S293" s="6"/>
      <c r="T293" s="6"/>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33"/>
      <c r="BV293" s="33"/>
      <c r="BW293" s="33"/>
      <c r="BX293" s="33"/>
      <c r="BY293" s="43"/>
      <c r="EI293" s="3"/>
      <c r="EJ293" s="3"/>
      <c r="EK293" s="3"/>
      <c r="EL293" s="3"/>
      <c r="EM293" s="3"/>
      <c r="EN293" s="3"/>
      <c r="EO293" s="3"/>
      <c r="EP293" s="3"/>
      <c r="EQ293" s="3"/>
      <c r="ER293" s="3"/>
      <c r="ES293" s="3"/>
      <c r="ET293" s="3"/>
      <c r="EU293" s="3"/>
      <c r="EV293" s="3"/>
      <c r="EW293" s="3"/>
      <c r="EX293" s="3"/>
      <c r="EY293" s="3"/>
    </row>
    <row r="294" spans="9:155" ht="7.5" customHeight="1" x14ac:dyDescent="0.15">
      <c r="I294" s="42"/>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43"/>
      <c r="EI294" s="3"/>
      <c r="EJ294" s="3"/>
      <c r="EK294" s="3"/>
      <c r="EL294" s="3"/>
      <c r="EM294" s="3"/>
      <c r="EN294" s="3"/>
      <c r="EO294" s="3"/>
      <c r="EP294" s="3"/>
      <c r="EQ294" s="3"/>
      <c r="ER294" s="3"/>
      <c r="ES294" s="3"/>
      <c r="ET294" s="3"/>
      <c r="EU294" s="3"/>
      <c r="EV294" s="3"/>
      <c r="EW294" s="3"/>
      <c r="EX294" s="3"/>
      <c r="EY294" s="3"/>
    </row>
    <row r="295" spans="9:155" ht="7.5" customHeight="1" x14ac:dyDescent="0.15">
      <c r="I295" s="42"/>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43"/>
      <c r="EI295" s="3"/>
      <c r="EJ295" s="3"/>
      <c r="EK295" s="3"/>
      <c r="EL295" s="3"/>
      <c r="EM295" s="3"/>
      <c r="EN295" s="3"/>
      <c r="EO295" s="3"/>
      <c r="EP295" s="3"/>
      <c r="EQ295" s="3"/>
      <c r="ER295" s="3"/>
      <c r="ES295" s="3"/>
      <c r="ET295" s="3"/>
      <c r="EU295" s="3"/>
      <c r="EV295" s="3"/>
      <c r="EW295" s="3"/>
      <c r="EX295" s="3"/>
      <c r="EY295" s="3"/>
    </row>
    <row r="296" spans="9:155" ht="7.5" customHeight="1" x14ac:dyDescent="0.15">
      <c r="I296" s="42"/>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43"/>
      <c r="EI296" s="3"/>
      <c r="EJ296" s="3"/>
      <c r="EK296" s="3"/>
      <c r="EL296" s="3"/>
      <c r="EM296" s="3"/>
      <c r="EN296" s="3"/>
      <c r="EO296" s="3"/>
      <c r="EP296" s="3"/>
      <c r="EQ296" s="3"/>
      <c r="ER296" s="3"/>
      <c r="ES296" s="3"/>
      <c r="ET296" s="3"/>
      <c r="EU296" s="3"/>
      <c r="EV296" s="3"/>
      <c r="EW296" s="3"/>
      <c r="EX296" s="3"/>
      <c r="EY296" s="3"/>
    </row>
    <row r="297" spans="9:155" ht="7.5" customHeight="1" x14ac:dyDescent="0.15">
      <c r="I297" s="42"/>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43"/>
      <c r="EI297" s="3"/>
      <c r="EJ297" s="3"/>
      <c r="EK297" s="3"/>
      <c r="EL297" s="3"/>
      <c r="EM297" s="3"/>
      <c r="EN297" s="3"/>
      <c r="EO297" s="3"/>
      <c r="EP297" s="3"/>
      <c r="EQ297" s="3"/>
      <c r="ER297" s="3"/>
      <c r="ES297" s="3"/>
      <c r="ET297" s="3"/>
      <c r="EU297" s="3"/>
      <c r="EV297" s="3"/>
      <c r="EW297" s="3"/>
      <c r="EX297" s="3"/>
      <c r="EY297" s="3"/>
    </row>
    <row r="298" spans="9:155" ht="7.5" customHeight="1" x14ac:dyDescent="0.15">
      <c r="I298" s="42"/>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43"/>
      <c r="EI298" s="3"/>
      <c r="EJ298" s="3"/>
      <c r="EK298" s="3"/>
      <c r="EL298" s="3"/>
      <c r="EM298" s="3"/>
      <c r="EN298" s="3"/>
      <c r="EO298" s="3"/>
      <c r="EP298" s="3"/>
      <c r="EQ298" s="3"/>
      <c r="ER298" s="3"/>
      <c r="ES298" s="3"/>
      <c r="ET298" s="3"/>
      <c r="EU298" s="3"/>
      <c r="EV298" s="3"/>
      <c r="EW298" s="3"/>
      <c r="EX298" s="3"/>
      <c r="EY298" s="3"/>
    </row>
    <row r="299" spans="9:155" ht="7.5" customHeight="1" x14ac:dyDescent="0.15">
      <c r="I299" s="42"/>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43"/>
      <c r="EI299" s="3"/>
      <c r="EJ299" s="3"/>
      <c r="EK299" s="3"/>
      <c r="EL299" s="3"/>
      <c r="EM299" s="3"/>
      <c r="EN299" s="3"/>
      <c r="EO299" s="3"/>
      <c r="EP299" s="3"/>
      <c r="EQ299" s="3"/>
      <c r="ER299" s="3"/>
      <c r="ES299" s="3"/>
      <c r="ET299" s="3"/>
      <c r="EU299" s="3"/>
      <c r="EV299" s="3"/>
      <c r="EW299" s="3"/>
      <c r="EX299" s="3"/>
      <c r="EY299" s="3"/>
    </row>
    <row r="300" spans="9:155" ht="7.5" customHeight="1" x14ac:dyDescent="0.15">
      <c r="I300" s="42"/>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43"/>
      <c r="EI300" s="3"/>
      <c r="EJ300" s="3"/>
      <c r="EK300" s="3"/>
      <c r="EL300" s="3"/>
      <c r="EM300" s="3"/>
      <c r="EN300" s="3"/>
      <c r="EO300" s="3"/>
      <c r="EP300" s="3"/>
      <c r="EQ300" s="3"/>
      <c r="ER300" s="3"/>
      <c r="ES300" s="3"/>
      <c r="ET300" s="3"/>
      <c r="EU300" s="3"/>
      <c r="EV300" s="3"/>
      <c r="EW300" s="3"/>
      <c r="EX300" s="3"/>
      <c r="EY300" s="3"/>
    </row>
    <row r="301" spans="9:155" ht="7.5" customHeight="1" x14ac:dyDescent="0.15">
      <c r="I301" s="42"/>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43"/>
      <c r="EI301" s="3"/>
      <c r="EJ301" s="3"/>
      <c r="EK301" s="3"/>
      <c r="EL301" s="3"/>
      <c r="EM301" s="3"/>
      <c r="EN301" s="3"/>
      <c r="EO301" s="3"/>
      <c r="EP301" s="3"/>
      <c r="EQ301" s="3"/>
      <c r="ER301" s="3"/>
      <c r="ES301" s="3"/>
      <c r="ET301" s="3"/>
      <c r="EU301" s="3"/>
      <c r="EV301" s="3"/>
      <c r="EW301" s="3"/>
      <c r="EX301" s="3"/>
      <c r="EY301" s="3"/>
    </row>
    <row r="302" spans="9:155" ht="7.5" customHeight="1" thickBot="1" x14ac:dyDescent="0.2">
      <c r="I302" s="44"/>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45"/>
      <c r="BG302" s="45"/>
      <c r="BH302" s="45"/>
      <c r="BI302" s="45"/>
      <c r="BJ302" s="45"/>
      <c r="BK302" s="45"/>
      <c r="BL302" s="45"/>
      <c r="BM302" s="45"/>
      <c r="BN302" s="45"/>
      <c r="BO302" s="45"/>
      <c r="BP302" s="45"/>
      <c r="BQ302" s="45"/>
      <c r="BR302" s="45"/>
      <c r="BS302" s="45"/>
      <c r="BT302" s="45"/>
      <c r="BU302" s="45"/>
      <c r="BV302" s="45"/>
      <c r="BW302" s="45"/>
      <c r="BX302" s="45"/>
      <c r="BY302" s="46"/>
      <c r="EI302" s="3"/>
      <c r="EJ302" s="3"/>
      <c r="EK302" s="3"/>
      <c r="EL302" s="3"/>
      <c r="EM302" s="3"/>
      <c r="EN302" s="3"/>
      <c r="EO302" s="3"/>
      <c r="EP302" s="3"/>
      <c r="EQ302" s="3"/>
      <c r="ER302" s="3"/>
      <c r="ES302" s="3"/>
      <c r="ET302" s="3"/>
      <c r="EU302" s="3"/>
      <c r="EV302" s="3"/>
      <c r="EW302" s="3"/>
      <c r="EX302" s="3"/>
      <c r="EY302" s="3"/>
    </row>
    <row r="303" spans="9:155" ht="7.5" customHeight="1" x14ac:dyDescent="0.15">
      <c r="EI303" s="3"/>
      <c r="EJ303" s="3"/>
      <c r="EK303" s="3"/>
      <c r="EL303" s="3"/>
      <c r="EM303" s="3"/>
      <c r="EN303" s="3"/>
      <c r="EO303" s="3"/>
      <c r="EP303" s="3"/>
      <c r="EQ303" s="3"/>
      <c r="ER303" s="3"/>
      <c r="ES303" s="3"/>
      <c r="ET303" s="3"/>
      <c r="EU303" s="3"/>
      <c r="EV303" s="3"/>
      <c r="EW303" s="3"/>
      <c r="EX303" s="3"/>
      <c r="EY303" s="3"/>
    </row>
    <row r="304" spans="9:155" ht="7.5" customHeight="1" x14ac:dyDescent="0.15">
      <c r="EI304" s="3"/>
      <c r="EJ304" s="3"/>
      <c r="EK304" s="3"/>
      <c r="EL304" s="3"/>
      <c r="EM304" s="3"/>
      <c r="EN304" s="3"/>
      <c r="EO304" s="3"/>
      <c r="EP304" s="3"/>
      <c r="EQ304" s="3"/>
      <c r="ER304" s="3"/>
      <c r="ES304" s="3"/>
      <c r="ET304" s="3"/>
      <c r="EU304" s="3"/>
      <c r="EV304" s="3"/>
      <c r="EW304" s="3"/>
      <c r="EX304" s="3"/>
      <c r="EY304" s="3"/>
    </row>
    <row r="305" spans="10:155" ht="7.5" customHeight="1" x14ac:dyDescent="0.15">
      <c r="J305" s="12"/>
      <c r="K305" s="12"/>
      <c r="L305" s="12"/>
      <c r="M305" s="12"/>
      <c r="N305" s="12"/>
      <c r="O305" s="12"/>
      <c r="P305" s="12"/>
      <c r="Q305" s="12"/>
      <c r="R305" s="12"/>
      <c r="S305" s="12"/>
      <c r="T305" s="12"/>
      <c r="U305" s="12"/>
      <c r="V305" s="12"/>
      <c r="W305" s="12"/>
      <c r="X305" s="12"/>
      <c r="Y305" s="12"/>
      <c r="Z305" s="12"/>
      <c r="AA305" s="12"/>
      <c r="EI305" s="3"/>
      <c r="EJ305" s="3"/>
      <c r="EK305" s="3"/>
      <c r="EL305" s="3"/>
      <c r="EM305" s="3"/>
      <c r="EN305" s="3"/>
      <c r="EO305" s="3"/>
      <c r="EP305" s="3"/>
      <c r="EQ305" s="3"/>
      <c r="ER305" s="3"/>
      <c r="ES305" s="3"/>
      <c r="ET305" s="3"/>
      <c r="EU305" s="3"/>
      <c r="EV305" s="3"/>
      <c r="EW305" s="3"/>
      <c r="EX305" s="3"/>
      <c r="EY305" s="3"/>
    </row>
    <row r="306" spans="10:155" ht="7.5" customHeight="1" x14ac:dyDescent="0.15">
      <c r="EI306" s="3"/>
      <c r="EJ306" s="3"/>
      <c r="EK306" s="3"/>
      <c r="EL306" s="3"/>
      <c r="EM306" s="3"/>
      <c r="EN306" s="3"/>
      <c r="EO306" s="3"/>
      <c r="EP306" s="3"/>
      <c r="EQ306" s="3"/>
      <c r="ER306" s="3"/>
      <c r="ES306" s="3"/>
      <c r="ET306" s="3"/>
      <c r="EU306" s="3"/>
      <c r="EV306" s="3"/>
      <c r="EW306" s="3"/>
      <c r="EX306" s="3"/>
      <c r="EY306" s="3"/>
    </row>
    <row r="307" spans="10:155" ht="7.5" customHeight="1" x14ac:dyDescent="0.15">
      <c r="EI307" s="3"/>
      <c r="EJ307" s="3"/>
      <c r="EK307" s="3"/>
      <c r="EL307" s="3"/>
      <c r="EM307" s="3"/>
      <c r="EN307" s="3"/>
      <c r="EO307" s="3"/>
      <c r="EP307" s="3"/>
      <c r="EQ307" s="3"/>
      <c r="ER307" s="3"/>
      <c r="ES307" s="3"/>
      <c r="ET307" s="3"/>
      <c r="EU307" s="3"/>
      <c r="EV307" s="3"/>
      <c r="EW307" s="3"/>
      <c r="EX307" s="3"/>
      <c r="EY307" s="3"/>
    </row>
    <row r="308" spans="10:155" ht="7.5" customHeight="1" x14ac:dyDescent="0.15">
      <c r="EI308" s="3"/>
      <c r="EJ308" s="3"/>
      <c r="EK308" s="3"/>
      <c r="EL308" s="3"/>
      <c r="EM308" s="3"/>
      <c r="EN308" s="3"/>
      <c r="EO308" s="3"/>
      <c r="EP308" s="3"/>
      <c r="EQ308" s="3"/>
      <c r="ER308" s="3"/>
      <c r="ES308" s="3"/>
      <c r="ET308" s="3"/>
      <c r="EU308" s="3"/>
      <c r="EV308" s="3"/>
      <c r="EW308" s="3"/>
      <c r="EX308" s="3"/>
      <c r="EY308" s="3"/>
    </row>
    <row r="309" spans="10:155" ht="7.5" customHeight="1" x14ac:dyDescent="0.15">
      <c r="EI309" s="3"/>
      <c r="EJ309" s="3"/>
      <c r="EK309" s="3"/>
      <c r="EL309" s="3"/>
      <c r="EM309" s="3"/>
      <c r="EN309" s="3"/>
      <c r="EO309" s="3"/>
      <c r="EP309" s="3"/>
      <c r="EQ309" s="3"/>
      <c r="ER309" s="3"/>
      <c r="ES309" s="3"/>
      <c r="ET309" s="3"/>
      <c r="EU309" s="3"/>
      <c r="EV309" s="3"/>
      <c r="EW309" s="3"/>
      <c r="EX309" s="3"/>
      <c r="EY309" s="3"/>
    </row>
    <row r="310" spans="10:155" ht="7.5" customHeight="1" x14ac:dyDescent="0.15">
      <c r="EI310" s="3"/>
      <c r="EJ310" s="3"/>
      <c r="EK310" s="3"/>
      <c r="EL310" s="3"/>
      <c r="EM310" s="3"/>
      <c r="EN310" s="3"/>
      <c r="EO310" s="3"/>
      <c r="EP310" s="3"/>
      <c r="EQ310" s="3"/>
      <c r="ER310" s="3"/>
      <c r="ES310" s="3"/>
      <c r="ET310" s="3"/>
      <c r="EU310" s="3"/>
      <c r="EV310" s="3"/>
      <c r="EW310" s="3"/>
      <c r="EX310" s="3"/>
      <c r="EY310" s="3"/>
    </row>
    <row r="311" spans="10:155" ht="7.5" hidden="1" customHeight="1" x14ac:dyDescent="0.15">
      <c r="EI311" s="3"/>
      <c r="EJ311" s="3"/>
      <c r="EK311" s="3"/>
      <c r="EL311" s="3"/>
      <c r="EM311" s="3"/>
      <c r="EN311" s="3"/>
      <c r="EO311" s="3"/>
      <c r="EP311" s="3"/>
      <c r="EQ311" s="3"/>
      <c r="ER311" s="3"/>
      <c r="ES311" s="3"/>
      <c r="ET311" s="3"/>
      <c r="EU311" s="3"/>
      <c r="EV311" s="3"/>
      <c r="EW311" s="3"/>
      <c r="EX311" s="3"/>
      <c r="EY311" s="3"/>
    </row>
    <row r="312" spans="10:155" ht="7.5" hidden="1" customHeight="1" x14ac:dyDescent="0.15">
      <c r="EI312" s="3"/>
      <c r="EJ312" s="3"/>
      <c r="EK312" s="3"/>
      <c r="EL312" s="3"/>
      <c r="EM312" s="3"/>
      <c r="EN312" s="3"/>
      <c r="EO312" s="3"/>
      <c r="EP312" s="3"/>
      <c r="EQ312" s="3"/>
      <c r="ER312" s="3"/>
      <c r="ES312" s="3"/>
      <c r="ET312" s="3"/>
      <c r="EU312" s="3"/>
      <c r="EV312" s="3"/>
      <c r="EW312" s="3"/>
      <c r="EX312" s="3"/>
      <c r="EY312" s="3"/>
    </row>
    <row r="313" spans="10:155" ht="7.5" hidden="1" customHeight="1" x14ac:dyDescent="0.15">
      <c r="EI313" s="3"/>
      <c r="EJ313" s="3"/>
      <c r="EK313" s="3"/>
      <c r="EL313" s="3"/>
      <c r="EM313" s="3"/>
      <c r="EN313" s="3"/>
      <c r="EO313" s="3"/>
      <c r="EP313" s="3"/>
      <c r="EQ313" s="3"/>
      <c r="ER313" s="3"/>
      <c r="ES313" s="3"/>
      <c r="ET313" s="3"/>
      <c r="EU313" s="3"/>
      <c r="EV313" s="3"/>
      <c r="EW313" s="3"/>
      <c r="EX313" s="3"/>
      <c r="EY313" s="3"/>
    </row>
    <row r="314" spans="10:155" ht="7.5" hidden="1" customHeight="1" x14ac:dyDescent="0.15">
      <c r="EI314" s="3"/>
      <c r="EJ314" s="3"/>
      <c r="EK314" s="3"/>
      <c r="EL314" s="3"/>
      <c r="EM314" s="3"/>
      <c r="EN314" s="3"/>
      <c r="EO314" s="3"/>
      <c r="EP314" s="3"/>
      <c r="EQ314" s="3"/>
      <c r="ER314" s="3"/>
      <c r="ES314" s="3"/>
      <c r="ET314" s="3"/>
      <c r="EU314" s="3"/>
      <c r="EV314" s="3"/>
      <c r="EW314" s="3"/>
      <c r="EX314" s="3"/>
      <c r="EY314" s="3"/>
    </row>
    <row r="315" spans="10:155" ht="7.5" hidden="1" customHeight="1" x14ac:dyDescent="0.15">
      <c r="EI315" s="3"/>
      <c r="EJ315" s="3"/>
      <c r="EK315" s="3"/>
      <c r="EL315" s="3"/>
      <c r="EM315" s="3"/>
      <c r="EN315" s="3"/>
      <c r="EO315" s="3"/>
      <c r="EP315" s="3"/>
      <c r="EQ315" s="3"/>
      <c r="ER315" s="3"/>
      <c r="ES315" s="3"/>
      <c r="ET315" s="3"/>
      <c r="EU315" s="3"/>
      <c r="EV315" s="3"/>
      <c r="EW315" s="3"/>
      <c r="EX315" s="3"/>
      <c r="EY315" s="3"/>
    </row>
    <row r="316" spans="10:155" ht="7.5" hidden="1" customHeight="1" x14ac:dyDescent="0.15">
      <c r="EI316" s="3"/>
      <c r="EJ316" s="3"/>
      <c r="EK316" s="3"/>
      <c r="EL316" s="3"/>
      <c r="EM316" s="3"/>
      <c r="EN316" s="3"/>
      <c r="EO316" s="3"/>
      <c r="EP316" s="3"/>
      <c r="EQ316" s="3"/>
      <c r="ER316" s="3"/>
      <c r="ES316" s="3"/>
      <c r="ET316" s="3"/>
      <c r="EU316" s="3"/>
      <c r="EV316" s="3"/>
      <c r="EW316" s="3"/>
      <c r="EX316" s="3"/>
      <c r="EY316" s="3"/>
    </row>
    <row r="317" spans="10:155" ht="7.5" hidden="1" customHeight="1" x14ac:dyDescent="0.15">
      <c r="EI317" s="3"/>
      <c r="EJ317" s="3"/>
      <c r="EK317" s="3"/>
      <c r="EL317" s="3"/>
      <c r="EM317" s="3"/>
      <c r="EN317" s="3"/>
      <c r="EO317" s="3"/>
      <c r="EP317" s="3"/>
      <c r="EQ317" s="3"/>
      <c r="ER317" s="3"/>
      <c r="ES317" s="3"/>
      <c r="ET317" s="3"/>
      <c r="EU317" s="3"/>
      <c r="EV317" s="3"/>
      <c r="EW317" s="3"/>
      <c r="EX317" s="3"/>
      <c r="EY317" s="3"/>
    </row>
    <row r="318" spans="10:155" ht="7.5" hidden="1" customHeight="1" x14ac:dyDescent="0.15">
      <c r="EI318" s="3"/>
      <c r="EJ318" s="3"/>
      <c r="EK318" s="3"/>
      <c r="EL318" s="3"/>
      <c r="EM318" s="3"/>
      <c r="EN318" s="3"/>
      <c r="EO318" s="3"/>
      <c r="EP318" s="3"/>
      <c r="EQ318" s="3"/>
      <c r="ER318" s="3"/>
      <c r="ES318" s="3"/>
      <c r="ET318" s="3"/>
      <c r="EU318" s="3"/>
      <c r="EV318" s="3"/>
      <c r="EW318" s="3"/>
      <c r="EX318" s="3"/>
      <c r="EY318" s="3"/>
    </row>
    <row r="319" spans="10:155" ht="7.5" hidden="1" customHeight="1" x14ac:dyDescent="0.15">
      <c r="EI319" s="3"/>
      <c r="EJ319" s="3"/>
      <c r="EK319" s="3"/>
      <c r="EL319" s="3"/>
      <c r="EM319" s="3"/>
      <c r="EN319" s="3"/>
      <c r="EO319" s="3"/>
      <c r="EP319" s="3"/>
      <c r="EQ319" s="3"/>
      <c r="ER319" s="3"/>
      <c r="ES319" s="3"/>
      <c r="ET319" s="3"/>
      <c r="EU319" s="3"/>
      <c r="EV319" s="3"/>
      <c r="EW319" s="3"/>
      <c r="EX319" s="3"/>
      <c r="EY319" s="3"/>
    </row>
    <row r="320" spans="10:155" ht="7.5" hidden="1" customHeight="1" x14ac:dyDescent="0.15">
      <c r="EI320" s="3"/>
      <c r="EJ320" s="3"/>
      <c r="EK320" s="3"/>
      <c r="EL320" s="3"/>
      <c r="EM320" s="3"/>
      <c r="EN320" s="3"/>
      <c r="EO320" s="3"/>
      <c r="EP320" s="3"/>
      <c r="EQ320" s="3"/>
      <c r="ER320" s="3"/>
      <c r="ES320" s="3"/>
      <c r="ET320" s="3"/>
      <c r="EU320" s="3"/>
      <c r="EV320" s="3"/>
      <c r="EW320" s="3"/>
      <c r="EX320" s="3"/>
      <c r="EY320" s="3"/>
    </row>
    <row r="321" spans="139:155" ht="7.5" hidden="1" customHeight="1" x14ac:dyDescent="0.15">
      <c r="EI321" s="3"/>
      <c r="EJ321" s="3"/>
      <c r="EK321" s="3"/>
      <c r="EL321" s="3"/>
      <c r="EM321" s="3"/>
      <c r="EN321" s="3"/>
      <c r="EO321" s="3"/>
      <c r="EP321" s="3"/>
      <c r="EQ321" s="3"/>
      <c r="ER321" s="3"/>
      <c r="ES321" s="3"/>
      <c r="ET321" s="3"/>
      <c r="EU321" s="3"/>
      <c r="EV321" s="3"/>
      <c r="EW321" s="3"/>
      <c r="EX321" s="3"/>
      <c r="EY321" s="3"/>
    </row>
    <row r="322" spans="139:155" ht="7.5" hidden="1" customHeight="1" x14ac:dyDescent="0.15">
      <c r="EI322" s="3"/>
      <c r="EJ322" s="3"/>
      <c r="EK322" s="3"/>
      <c r="EL322" s="3"/>
      <c r="EM322" s="3"/>
      <c r="EN322" s="3"/>
      <c r="EO322" s="3"/>
      <c r="EP322" s="3"/>
      <c r="EQ322" s="3"/>
      <c r="ER322" s="3"/>
      <c r="ES322" s="3"/>
      <c r="ET322" s="3"/>
      <c r="EU322" s="3"/>
      <c r="EV322" s="3"/>
      <c r="EW322" s="3"/>
      <c r="EX322" s="3"/>
      <c r="EY322" s="3"/>
    </row>
    <row r="323" spans="139:155" ht="7.5" hidden="1" customHeight="1" x14ac:dyDescent="0.15">
      <c r="EI323" s="3"/>
      <c r="EJ323" s="3"/>
      <c r="EK323" s="3"/>
      <c r="EL323" s="3"/>
      <c r="EM323" s="3"/>
      <c r="EN323" s="3"/>
      <c r="EO323" s="3"/>
      <c r="EP323" s="3"/>
      <c r="EQ323" s="3"/>
      <c r="ER323" s="3"/>
      <c r="ES323" s="3"/>
      <c r="ET323" s="3"/>
      <c r="EU323" s="3"/>
      <c r="EV323" s="3"/>
      <c r="EW323" s="3"/>
      <c r="EX323" s="3"/>
      <c r="EY323" s="3"/>
    </row>
    <row r="324" spans="139:155" ht="7.5" hidden="1" customHeight="1" x14ac:dyDescent="0.15">
      <c r="EI324" s="3"/>
      <c r="EJ324" s="3"/>
      <c r="EK324" s="3"/>
      <c r="EL324" s="3"/>
      <c r="EM324" s="3"/>
      <c r="EN324" s="3"/>
      <c r="EO324" s="3"/>
      <c r="EP324" s="3"/>
      <c r="EQ324" s="3"/>
      <c r="ER324" s="3"/>
      <c r="ES324" s="3"/>
      <c r="ET324" s="3"/>
      <c r="EU324" s="3"/>
      <c r="EV324" s="3"/>
      <c r="EW324" s="3"/>
      <c r="EX324" s="3"/>
      <c r="EY324" s="3"/>
    </row>
    <row r="325" spans="139:155" ht="7.5" hidden="1" customHeight="1" x14ac:dyDescent="0.15">
      <c r="EI325" s="3"/>
      <c r="EJ325" s="3"/>
      <c r="EK325" s="3"/>
      <c r="EL325" s="3"/>
      <c r="EM325" s="3"/>
      <c r="EN325" s="3"/>
      <c r="EO325" s="3"/>
      <c r="EP325" s="3"/>
      <c r="EQ325" s="3"/>
      <c r="ER325" s="3"/>
      <c r="ES325" s="3"/>
      <c r="ET325" s="3"/>
      <c r="EU325" s="3"/>
      <c r="EV325" s="3"/>
      <c r="EW325" s="3"/>
      <c r="EX325" s="3"/>
      <c r="EY325" s="3"/>
    </row>
    <row r="326" spans="139:155" ht="7.5" hidden="1" customHeight="1" x14ac:dyDescent="0.15">
      <c r="EI326" s="3"/>
      <c r="EJ326" s="3"/>
      <c r="EK326" s="3"/>
      <c r="EL326" s="3"/>
      <c r="EM326" s="3"/>
      <c r="EN326" s="3"/>
      <c r="EO326" s="3"/>
      <c r="EP326" s="3"/>
      <c r="EQ326" s="3"/>
      <c r="ER326" s="3"/>
      <c r="ES326" s="3"/>
      <c r="ET326" s="3"/>
      <c r="EU326" s="3"/>
      <c r="EV326" s="3"/>
      <c r="EW326" s="3"/>
      <c r="EX326" s="3"/>
      <c r="EY326" s="3"/>
    </row>
    <row r="327" spans="139:155" ht="7.5" hidden="1" customHeight="1" x14ac:dyDescent="0.15">
      <c r="EI327" s="3"/>
      <c r="EJ327" s="3"/>
      <c r="EK327" s="3"/>
      <c r="EL327" s="3"/>
      <c r="EM327" s="3"/>
      <c r="EN327" s="3"/>
      <c r="EO327" s="3"/>
      <c r="EP327" s="3"/>
      <c r="EQ327" s="3"/>
      <c r="ER327" s="3"/>
      <c r="ES327" s="3"/>
      <c r="ET327" s="3"/>
      <c r="EU327" s="3"/>
      <c r="EV327" s="3"/>
      <c r="EW327" s="3"/>
      <c r="EX327" s="3"/>
      <c r="EY327" s="3"/>
    </row>
    <row r="328" spans="139:155" ht="7.5" hidden="1" customHeight="1" x14ac:dyDescent="0.15">
      <c r="EI328" s="3"/>
      <c r="EJ328" s="3"/>
      <c r="EK328" s="3"/>
      <c r="EL328" s="3"/>
      <c r="EM328" s="3"/>
      <c r="EN328" s="3"/>
      <c r="EO328" s="3"/>
      <c r="EP328" s="3"/>
      <c r="EQ328" s="3"/>
      <c r="ER328" s="3"/>
      <c r="ES328" s="3"/>
      <c r="ET328" s="3"/>
      <c r="EU328" s="3"/>
      <c r="EV328" s="3"/>
      <c r="EW328" s="3"/>
      <c r="EX328" s="3"/>
      <c r="EY328" s="3"/>
    </row>
    <row r="329" spans="139:155" ht="7.5" hidden="1" customHeight="1" x14ac:dyDescent="0.15">
      <c r="EI329" s="3"/>
      <c r="EJ329" s="3"/>
      <c r="EK329" s="3"/>
      <c r="EL329" s="3"/>
      <c r="EM329" s="3"/>
      <c r="EN329" s="3"/>
      <c r="EO329" s="3"/>
      <c r="EP329" s="3"/>
      <c r="EQ329" s="3"/>
      <c r="ER329" s="3"/>
      <c r="ES329" s="3"/>
      <c r="ET329" s="3"/>
      <c r="EU329" s="3"/>
      <c r="EV329" s="3"/>
      <c r="EW329" s="3"/>
      <c r="EX329" s="3"/>
      <c r="EY329" s="3"/>
    </row>
    <row r="330" spans="139:155" ht="7.5" hidden="1" customHeight="1" x14ac:dyDescent="0.15">
      <c r="EI330" s="3"/>
      <c r="EJ330" s="3"/>
      <c r="EK330" s="3"/>
      <c r="EL330" s="3"/>
      <c r="EM330" s="3"/>
      <c r="EN330" s="3"/>
      <c r="EO330" s="3"/>
      <c r="EP330" s="3"/>
      <c r="EQ330" s="3"/>
      <c r="ER330" s="3"/>
      <c r="ES330" s="3"/>
      <c r="ET330" s="3"/>
      <c r="EU330" s="3"/>
      <c r="EV330" s="3"/>
      <c r="EW330" s="3"/>
      <c r="EX330" s="3"/>
      <c r="EY330" s="3"/>
    </row>
    <row r="331" spans="139:155" ht="7.5" hidden="1" customHeight="1" x14ac:dyDescent="0.15">
      <c r="EI331" s="3"/>
      <c r="EJ331" s="3"/>
      <c r="EK331" s="3"/>
      <c r="EL331" s="3"/>
      <c r="EM331" s="3"/>
      <c r="EN331" s="3"/>
      <c r="EO331" s="3"/>
      <c r="EP331" s="3"/>
      <c r="EQ331" s="3"/>
      <c r="ER331" s="3"/>
      <c r="ES331" s="3"/>
      <c r="ET331" s="3"/>
      <c r="EU331" s="3"/>
      <c r="EV331" s="3"/>
      <c r="EW331" s="3"/>
      <c r="EX331" s="3"/>
      <c r="EY331" s="3"/>
    </row>
    <row r="332" spans="139:155" ht="7.5" hidden="1" customHeight="1" x14ac:dyDescent="0.15">
      <c r="EI332" s="3"/>
      <c r="EJ332" s="3"/>
      <c r="EK332" s="3"/>
      <c r="EL332" s="3"/>
      <c r="EM332" s="3"/>
      <c r="EN332" s="3"/>
      <c r="EO332" s="3"/>
      <c r="EP332" s="3"/>
      <c r="EQ332" s="3"/>
      <c r="ER332" s="3"/>
      <c r="ES332" s="3"/>
      <c r="ET332" s="3"/>
      <c r="EU332" s="3"/>
      <c r="EV332" s="3"/>
      <c r="EW332" s="3"/>
      <c r="EX332" s="3"/>
      <c r="EY332" s="3"/>
    </row>
    <row r="333" spans="139:155" ht="7.5" hidden="1" customHeight="1" x14ac:dyDescent="0.15">
      <c r="EI333" s="3"/>
      <c r="EJ333" s="3"/>
      <c r="EK333" s="3"/>
      <c r="EL333" s="3"/>
      <c r="EM333" s="3"/>
      <c r="EN333" s="3"/>
      <c r="EO333" s="3"/>
      <c r="EP333" s="3"/>
      <c r="EQ333" s="3"/>
      <c r="ER333" s="3"/>
      <c r="ES333" s="3"/>
      <c r="ET333" s="3"/>
      <c r="EU333" s="3"/>
      <c r="EV333" s="3"/>
      <c r="EW333" s="3"/>
      <c r="EX333" s="3"/>
      <c r="EY333" s="3"/>
    </row>
    <row r="334" spans="139:155" ht="7.5" hidden="1" customHeight="1" x14ac:dyDescent="0.15">
      <c r="EI334" s="3"/>
      <c r="EJ334" s="3"/>
      <c r="EK334" s="3"/>
      <c r="EL334" s="3"/>
      <c r="EM334" s="3"/>
      <c r="EN334" s="3"/>
      <c r="EO334" s="3"/>
      <c r="EP334" s="3"/>
      <c r="EQ334" s="3"/>
      <c r="ER334" s="3"/>
      <c r="ES334" s="3"/>
      <c r="ET334" s="3"/>
      <c r="EU334" s="3"/>
      <c r="EV334" s="3"/>
      <c r="EW334" s="3"/>
      <c r="EX334" s="3"/>
      <c r="EY334" s="3"/>
    </row>
    <row r="335" spans="139:155" ht="7.5" hidden="1" customHeight="1" x14ac:dyDescent="0.15">
      <c r="EI335" s="3"/>
      <c r="EJ335" s="3"/>
      <c r="EK335" s="3"/>
      <c r="EL335" s="3"/>
      <c r="EM335" s="3"/>
      <c r="EN335" s="3"/>
      <c r="EO335" s="3"/>
      <c r="EP335" s="3"/>
      <c r="EQ335" s="3"/>
      <c r="ER335" s="3"/>
      <c r="ES335" s="3"/>
      <c r="ET335" s="3"/>
      <c r="EU335" s="3"/>
      <c r="EV335" s="3"/>
      <c r="EW335" s="3"/>
      <c r="EX335" s="3"/>
      <c r="EY335" s="3"/>
    </row>
    <row r="336" spans="139:155" ht="7.5" hidden="1" customHeight="1" x14ac:dyDescent="0.15">
      <c r="EI336" s="3"/>
      <c r="EJ336" s="3"/>
      <c r="EK336" s="3"/>
      <c r="EL336" s="3"/>
      <c r="EM336" s="3"/>
      <c r="EN336" s="3"/>
      <c r="EO336" s="3"/>
      <c r="EP336" s="3"/>
      <c r="EQ336" s="3"/>
      <c r="ER336" s="3"/>
      <c r="ES336" s="3"/>
      <c r="ET336" s="3"/>
      <c r="EU336" s="3"/>
      <c r="EV336" s="3"/>
      <c r="EW336" s="3"/>
      <c r="EX336" s="3"/>
      <c r="EY336" s="3"/>
    </row>
    <row r="337" spans="139:155" ht="7.5" hidden="1" customHeight="1" x14ac:dyDescent="0.15">
      <c r="EI337" s="3"/>
      <c r="EJ337" s="3"/>
      <c r="EK337" s="3"/>
      <c r="EL337" s="3"/>
      <c r="EM337" s="3"/>
      <c r="EN337" s="3"/>
      <c r="EO337" s="3"/>
      <c r="EP337" s="3"/>
      <c r="EQ337" s="3"/>
      <c r="ER337" s="3"/>
      <c r="ES337" s="3"/>
      <c r="ET337" s="3"/>
      <c r="EU337" s="3"/>
      <c r="EV337" s="3"/>
      <c r="EW337" s="3"/>
      <c r="EX337" s="3"/>
      <c r="EY337" s="3"/>
    </row>
    <row r="338" spans="139:155" ht="7.5" hidden="1" customHeight="1" x14ac:dyDescent="0.15">
      <c r="EI338" s="3"/>
      <c r="EJ338" s="3"/>
      <c r="EK338" s="3"/>
      <c r="EL338" s="3"/>
      <c r="EM338" s="3"/>
      <c r="EN338" s="3"/>
      <c r="EO338" s="3"/>
      <c r="EP338" s="3"/>
      <c r="EQ338" s="3"/>
      <c r="ER338" s="3"/>
      <c r="ES338" s="3"/>
      <c r="ET338" s="3"/>
      <c r="EU338" s="3"/>
      <c r="EV338" s="3"/>
      <c r="EW338" s="3"/>
      <c r="EX338" s="3"/>
      <c r="EY338" s="3"/>
    </row>
    <row r="339" spans="139:155" ht="7.5" hidden="1" customHeight="1" x14ac:dyDescent="0.15">
      <c r="EI339" s="3"/>
      <c r="EJ339" s="3"/>
      <c r="EK339" s="3"/>
      <c r="EL339" s="3"/>
      <c r="EM339" s="3"/>
      <c r="EN339" s="3"/>
      <c r="EO339" s="3"/>
      <c r="EP339" s="3"/>
      <c r="EQ339" s="3"/>
      <c r="ER339" s="3"/>
      <c r="ES339" s="3"/>
      <c r="ET339" s="3"/>
      <c r="EU339" s="3"/>
      <c r="EV339" s="3"/>
      <c r="EW339" s="3"/>
      <c r="EX339" s="3"/>
      <c r="EY339" s="3"/>
    </row>
    <row r="340" spans="139:155" ht="7.5" hidden="1" customHeight="1" x14ac:dyDescent="0.15">
      <c r="EI340" s="3"/>
      <c r="EJ340" s="3"/>
      <c r="EK340" s="3"/>
      <c r="EL340" s="3"/>
      <c r="EM340" s="3"/>
      <c r="EN340" s="3"/>
      <c r="EO340" s="3"/>
      <c r="EP340" s="3"/>
      <c r="EQ340" s="3"/>
      <c r="ER340" s="3"/>
      <c r="ES340" s="3"/>
      <c r="ET340" s="3"/>
      <c r="EU340" s="3"/>
      <c r="EV340" s="3"/>
      <c r="EW340" s="3"/>
      <c r="EX340" s="3"/>
      <c r="EY340" s="3"/>
    </row>
    <row r="341" spans="139:155" ht="7.5" hidden="1" customHeight="1" x14ac:dyDescent="0.15">
      <c r="EI341" s="3"/>
      <c r="EJ341" s="3"/>
      <c r="EK341" s="3"/>
      <c r="EL341" s="3"/>
      <c r="EM341" s="3"/>
      <c r="EN341" s="3"/>
      <c r="EO341" s="3"/>
      <c r="EP341" s="3"/>
      <c r="EQ341" s="3"/>
      <c r="ER341" s="3"/>
      <c r="ES341" s="3"/>
      <c r="ET341" s="3"/>
      <c r="EU341" s="3"/>
      <c r="EV341" s="3"/>
      <c r="EW341" s="3"/>
      <c r="EX341" s="3"/>
      <c r="EY341" s="3"/>
    </row>
    <row r="342" spans="139:155" ht="7.5" hidden="1" customHeight="1" x14ac:dyDescent="0.15">
      <c r="EI342" s="3"/>
      <c r="EJ342" s="3"/>
      <c r="EK342" s="3"/>
      <c r="EL342" s="3"/>
      <c r="EM342" s="3"/>
      <c r="EN342" s="3"/>
      <c r="EO342" s="3"/>
      <c r="EP342" s="3"/>
      <c r="EQ342" s="3"/>
      <c r="ER342" s="3"/>
      <c r="ES342" s="3"/>
      <c r="ET342" s="3"/>
      <c r="EU342" s="3"/>
      <c r="EV342" s="3"/>
      <c r="EW342" s="3"/>
      <c r="EX342" s="3"/>
      <c r="EY342" s="3"/>
    </row>
    <row r="343" spans="139:155" ht="7.5" hidden="1" customHeight="1" x14ac:dyDescent="0.15">
      <c r="EI343" s="3"/>
      <c r="EJ343" s="3"/>
      <c r="EK343" s="3"/>
      <c r="EL343" s="3"/>
      <c r="EM343" s="3"/>
      <c r="EN343" s="3"/>
      <c r="EO343" s="3"/>
      <c r="EP343" s="3"/>
      <c r="EQ343" s="3"/>
      <c r="ER343" s="3"/>
      <c r="ES343" s="3"/>
      <c r="ET343" s="3"/>
      <c r="EU343" s="3"/>
      <c r="EV343" s="3"/>
      <c r="EW343" s="3"/>
      <c r="EX343" s="3"/>
      <c r="EY343" s="3"/>
    </row>
    <row r="344" spans="139:155" ht="7.5" hidden="1" customHeight="1" x14ac:dyDescent="0.15">
      <c r="EI344" s="3"/>
      <c r="EJ344" s="3"/>
      <c r="EK344" s="3"/>
      <c r="EL344" s="3"/>
      <c r="EM344" s="3"/>
      <c r="EN344" s="3"/>
      <c r="EO344" s="3"/>
      <c r="EP344" s="3"/>
      <c r="EQ344" s="3"/>
      <c r="ER344" s="3"/>
      <c r="ES344" s="3"/>
      <c r="ET344" s="3"/>
      <c r="EU344" s="3"/>
      <c r="EV344" s="3"/>
      <c r="EW344" s="3"/>
      <c r="EX344" s="3"/>
      <c r="EY344" s="3"/>
    </row>
    <row r="345" spans="139:155" ht="7.5" hidden="1" customHeight="1" x14ac:dyDescent="0.15">
      <c r="EI345" s="3"/>
      <c r="EJ345" s="3"/>
      <c r="EK345" s="3"/>
      <c r="EL345" s="3"/>
      <c r="EM345" s="3"/>
      <c r="EN345" s="3"/>
      <c r="EO345" s="3"/>
      <c r="EP345" s="3"/>
      <c r="EQ345" s="3"/>
      <c r="ER345" s="3"/>
      <c r="ES345" s="3"/>
      <c r="ET345" s="3"/>
      <c r="EU345" s="3"/>
      <c r="EV345" s="3"/>
      <c r="EW345" s="3"/>
      <c r="EX345" s="3"/>
      <c r="EY345" s="3"/>
    </row>
    <row r="346" spans="139:155" ht="7.5" hidden="1" customHeight="1" x14ac:dyDescent="0.15">
      <c r="EI346" s="3"/>
      <c r="EJ346" s="3"/>
      <c r="EK346" s="3"/>
      <c r="EL346" s="3"/>
      <c r="EM346" s="3"/>
      <c r="EN346" s="3"/>
      <c r="EO346" s="3"/>
      <c r="EP346" s="3"/>
      <c r="EQ346" s="3"/>
      <c r="ER346" s="3"/>
      <c r="ES346" s="3"/>
      <c r="ET346" s="3"/>
      <c r="EU346" s="3"/>
      <c r="EV346" s="3"/>
      <c r="EW346" s="3"/>
      <c r="EX346" s="3"/>
      <c r="EY346" s="3"/>
    </row>
    <row r="347" spans="139:155" ht="7.5" hidden="1" customHeight="1" x14ac:dyDescent="0.15">
      <c r="EI347" s="3"/>
      <c r="EJ347" s="3"/>
      <c r="EK347" s="3"/>
      <c r="EL347" s="3"/>
      <c r="EM347" s="3"/>
      <c r="EN347" s="3"/>
      <c r="EO347" s="3"/>
      <c r="EP347" s="3"/>
      <c r="EQ347" s="3"/>
      <c r="ER347" s="3"/>
      <c r="ES347" s="3"/>
      <c r="ET347" s="3"/>
      <c r="EU347" s="3"/>
      <c r="EV347" s="3"/>
      <c r="EW347" s="3"/>
      <c r="EX347" s="3"/>
      <c r="EY347" s="3"/>
    </row>
    <row r="348" spans="139:155" ht="7.5" hidden="1" customHeight="1" x14ac:dyDescent="0.15">
      <c r="EI348" s="3"/>
      <c r="EJ348" s="3"/>
      <c r="EK348" s="3"/>
      <c r="EL348" s="3"/>
      <c r="EM348" s="3"/>
      <c r="EN348" s="3"/>
      <c r="EO348" s="3"/>
      <c r="EP348" s="3"/>
      <c r="EQ348" s="3"/>
      <c r="ER348" s="3"/>
      <c r="ES348" s="3"/>
      <c r="ET348" s="3"/>
      <c r="EU348" s="3"/>
      <c r="EV348" s="3"/>
      <c r="EW348" s="3"/>
      <c r="EX348" s="3"/>
      <c r="EY348" s="3"/>
    </row>
    <row r="349" spans="139:155" ht="7.5" hidden="1" customHeight="1" x14ac:dyDescent="0.15">
      <c r="EI349" s="3"/>
      <c r="EJ349" s="3"/>
      <c r="EK349" s="3"/>
      <c r="EL349" s="3"/>
      <c r="EM349" s="3"/>
      <c r="EN349" s="3"/>
      <c r="EO349" s="3"/>
      <c r="EP349" s="3"/>
      <c r="EQ349" s="3"/>
      <c r="ER349" s="3"/>
      <c r="ES349" s="3"/>
      <c r="ET349" s="3"/>
      <c r="EU349" s="3"/>
      <c r="EV349" s="3"/>
      <c r="EW349" s="3"/>
      <c r="EX349" s="3"/>
      <c r="EY349" s="3"/>
    </row>
    <row r="350" spans="139:155" ht="7.5" hidden="1" customHeight="1" x14ac:dyDescent="0.15">
      <c r="EI350" s="3"/>
      <c r="EJ350" s="3"/>
      <c r="EK350" s="3"/>
      <c r="EL350" s="3"/>
      <c r="EM350" s="3"/>
      <c r="EN350" s="3"/>
      <c r="EO350" s="3"/>
      <c r="EP350" s="3"/>
      <c r="EQ350" s="3"/>
      <c r="ER350" s="3"/>
      <c r="ES350" s="3"/>
      <c r="ET350" s="3"/>
      <c r="EU350" s="3"/>
      <c r="EV350" s="3"/>
      <c r="EW350" s="3"/>
      <c r="EX350" s="3"/>
      <c r="EY350" s="3"/>
    </row>
    <row r="351" spans="139:155" ht="7.5" hidden="1" customHeight="1" x14ac:dyDescent="0.15">
      <c r="EI351" s="3"/>
      <c r="EJ351" s="3"/>
      <c r="EK351" s="3"/>
      <c r="EL351" s="3"/>
      <c r="EM351" s="3"/>
      <c r="EN351" s="3"/>
      <c r="EO351" s="3"/>
      <c r="EP351" s="3"/>
      <c r="EQ351" s="3"/>
      <c r="ER351" s="3"/>
      <c r="ES351" s="3"/>
      <c r="ET351" s="3"/>
      <c r="EU351" s="3"/>
      <c r="EV351" s="3"/>
      <c r="EW351" s="3"/>
      <c r="EX351" s="3"/>
      <c r="EY351" s="3"/>
    </row>
    <row r="352" spans="139:155" ht="7.5" hidden="1" customHeight="1" x14ac:dyDescent="0.15">
      <c r="EI352" s="3"/>
      <c r="EJ352" s="3"/>
      <c r="EK352" s="3"/>
      <c r="EL352" s="3"/>
      <c r="EM352" s="3"/>
      <c r="EN352" s="3"/>
      <c r="EO352" s="3"/>
      <c r="EP352" s="3"/>
      <c r="EQ352" s="3"/>
      <c r="ER352" s="3"/>
      <c r="ES352" s="3"/>
      <c r="ET352" s="3"/>
      <c r="EU352" s="3"/>
      <c r="EV352" s="3"/>
      <c r="EW352" s="3"/>
      <c r="EX352" s="3"/>
      <c r="EY352" s="3"/>
    </row>
    <row r="353" spans="139:155" ht="7.5" hidden="1" customHeight="1" x14ac:dyDescent="0.15">
      <c r="EI353" s="3"/>
      <c r="EJ353" s="3"/>
      <c r="EK353" s="3"/>
      <c r="EL353" s="3"/>
      <c r="EM353" s="3"/>
      <c r="EN353" s="3"/>
      <c r="EO353" s="3"/>
      <c r="EP353" s="3"/>
      <c r="EQ353" s="3"/>
      <c r="ER353" s="3"/>
      <c r="ES353" s="3"/>
      <c r="ET353" s="3"/>
      <c r="EU353" s="3"/>
      <c r="EV353" s="3"/>
      <c r="EW353" s="3"/>
      <c r="EX353" s="3"/>
      <c r="EY353" s="3"/>
    </row>
    <row r="354" spans="139:155" ht="7.5" hidden="1" customHeight="1" x14ac:dyDescent="0.15">
      <c r="EI354" s="3"/>
      <c r="EJ354" s="3"/>
      <c r="EK354" s="3"/>
      <c r="EL354" s="3"/>
      <c r="EM354" s="3"/>
      <c r="EN354" s="3"/>
      <c r="EO354" s="3"/>
      <c r="EP354" s="3"/>
      <c r="EQ354" s="3"/>
      <c r="ER354" s="3"/>
      <c r="ES354" s="3"/>
      <c r="ET354" s="3"/>
      <c r="EU354" s="3"/>
      <c r="EV354" s="3"/>
      <c r="EW354" s="3"/>
      <c r="EX354" s="3"/>
      <c r="EY354" s="3"/>
    </row>
    <row r="355" spans="139:155" ht="7.5" hidden="1" customHeight="1" x14ac:dyDescent="0.15">
      <c r="EI355" s="3"/>
      <c r="EJ355" s="3"/>
      <c r="EK355" s="3"/>
      <c r="EL355" s="3"/>
      <c r="EM355" s="3"/>
      <c r="EN355" s="3"/>
      <c r="EO355" s="3"/>
      <c r="EP355" s="3"/>
      <c r="EQ355" s="3"/>
      <c r="ER355" s="3"/>
      <c r="ES355" s="3"/>
      <c r="ET355" s="3"/>
      <c r="EU355" s="3"/>
      <c r="EV355" s="3"/>
      <c r="EW355" s="3"/>
      <c r="EX355" s="3"/>
      <c r="EY355" s="3"/>
    </row>
    <row r="356" spans="139:155" ht="7.5" hidden="1" customHeight="1" x14ac:dyDescent="0.15">
      <c r="EI356" s="3"/>
      <c r="EJ356" s="3"/>
      <c r="EK356" s="3"/>
      <c r="EL356" s="3"/>
      <c r="EM356" s="3"/>
      <c r="EN356" s="3"/>
      <c r="EO356" s="3"/>
      <c r="EP356" s="3"/>
      <c r="EQ356" s="3"/>
      <c r="ER356" s="3"/>
      <c r="ES356" s="3"/>
      <c r="ET356" s="3"/>
      <c r="EU356" s="3"/>
      <c r="EV356" s="3"/>
      <c r="EW356" s="3"/>
      <c r="EX356" s="3"/>
      <c r="EY356" s="3"/>
    </row>
    <row r="357" spans="139:155" ht="7.5" hidden="1" customHeight="1" x14ac:dyDescent="0.15">
      <c r="EI357" s="3"/>
      <c r="EJ357" s="3"/>
      <c r="EK357" s="3"/>
      <c r="EL357" s="3"/>
      <c r="EM357" s="3"/>
      <c r="EN357" s="3"/>
      <c r="EO357" s="3"/>
      <c r="EP357" s="3"/>
      <c r="EQ357" s="3"/>
      <c r="ER357" s="3"/>
      <c r="ES357" s="3"/>
      <c r="ET357" s="3"/>
      <c r="EU357" s="3"/>
      <c r="EV357" s="3"/>
      <c r="EW357" s="3"/>
      <c r="EX357" s="3"/>
      <c r="EY357" s="3"/>
    </row>
    <row r="358" spans="139:155" ht="7.5" hidden="1" customHeight="1" x14ac:dyDescent="0.15">
      <c r="EI358" s="3"/>
      <c r="EJ358" s="3"/>
      <c r="EK358" s="3"/>
      <c r="EL358" s="3"/>
      <c r="EM358" s="3"/>
      <c r="EN358" s="3"/>
      <c r="EO358" s="3"/>
      <c r="EP358" s="3"/>
      <c r="EQ358" s="3"/>
      <c r="ER358" s="3"/>
      <c r="ES358" s="3"/>
      <c r="ET358" s="3"/>
      <c r="EU358" s="3"/>
      <c r="EV358" s="3"/>
      <c r="EW358" s="3"/>
      <c r="EX358" s="3"/>
      <c r="EY358" s="3"/>
    </row>
    <row r="359" spans="139:155" ht="7.5" hidden="1" customHeight="1" x14ac:dyDescent="0.15">
      <c r="EI359" s="3"/>
      <c r="EJ359" s="3"/>
      <c r="EK359" s="3"/>
      <c r="EL359" s="3"/>
      <c r="EM359" s="3"/>
      <c r="EN359" s="3"/>
      <c r="EO359" s="3"/>
      <c r="EP359" s="3"/>
      <c r="EQ359" s="3"/>
      <c r="ER359" s="3"/>
      <c r="ES359" s="3"/>
      <c r="ET359" s="3"/>
      <c r="EU359" s="3"/>
      <c r="EV359" s="3"/>
      <c r="EW359" s="3"/>
      <c r="EX359" s="3"/>
      <c r="EY359" s="3"/>
    </row>
    <row r="360" spans="139:155" ht="7.5" hidden="1" customHeight="1" x14ac:dyDescent="0.15">
      <c r="EI360" s="3"/>
      <c r="EJ360" s="3"/>
      <c r="EK360" s="3"/>
      <c r="EL360" s="3"/>
      <c r="EM360" s="3"/>
      <c r="EN360" s="3"/>
      <c r="EO360" s="3"/>
      <c r="EP360" s="3"/>
      <c r="EQ360" s="3"/>
      <c r="ER360" s="3"/>
      <c r="ES360" s="3"/>
      <c r="ET360" s="3"/>
      <c r="EU360" s="3"/>
      <c r="EV360" s="3"/>
      <c r="EW360" s="3"/>
      <c r="EX360" s="3"/>
      <c r="EY360" s="3"/>
    </row>
    <row r="361" spans="139:155" ht="7.5" hidden="1" customHeight="1" x14ac:dyDescent="0.15">
      <c r="EI361" s="3"/>
      <c r="EJ361" s="3"/>
      <c r="EK361" s="3"/>
      <c r="EL361" s="3"/>
      <c r="EM361" s="3"/>
      <c r="EN361" s="3"/>
      <c r="EO361" s="3"/>
      <c r="EP361" s="3"/>
      <c r="EQ361" s="3"/>
      <c r="ER361" s="3"/>
      <c r="ES361" s="3"/>
      <c r="ET361" s="3"/>
      <c r="EU361" s="3"/>
      <c r="EV361" s="3"/>
      <c r="EW361" s="3"/>
      <c r="EX361" s="3"/>
      <c r="EY361" s="3"/>
    </row>
    <row r="362" spans="139:155" ht="7.5" hidden="1" customHeight="1" x14ac:dyDescent="0.15">
      <c r="EI362" s="3"/>
      <c r="EJ362" s="3"/>
      <c r="EK362" s="3"/>
      <c r="EL362" s="3"/>
      <c r="EM362" s="3"/>
      <c r="EN362" s="3"/>
      <c r="EO362" s="3"/>
      <c r="EP362" s="3"/>
      <c r="EQ362" s="3"/>
      <c r="ER362" s="3"/>
      <c r="ES362" s="3"/>
      <c r="ET362" s="3"/>
      <c r="EU362" s="3"/>
      <c r="EV362" s="3"/>
      <c r="EW362" s="3"/>
      <c r="EX362" s="3"/>
      <c r="EY362" s="3"/>
    </row>
    <row r="363" spans="139:155" ht="7.5" hidden="1" customHeight="1" x14ac:dyDescent="0.15">
      <c r="EI363" s="3"/>
      <c r="EJ363" s="3"/>
      <c r="EK363" s="3"/>
      <c r="EL363" s="3"/>
      <c r="EM363" s="3"/>
      <c r="EN363" s="3"/>
      <c r="EO363" s="3"/>
      <c r="EP363" s="3"/>
      <c r="EQ363" s="3"/>
      <c r="ER363" s="3"/>
      <c r="ES363" s="3"/>
      <c r="ET363" s="3"/>
      <c r="EU363" s="3"/>
      <c r="EV363" s="3"/>
      <c r="EW363" s="3"/>
      <c r="EX363" s="3"/>
      <c r="EY363" s="3"/>
    </row>
    <row r="364" spans="139:155" ht="7.5" hidden="1" customHeight="1" x14ac:dyDescent="0.15">
      <c r="EI364" s="3"/>
      <c r="EJ364" s="3"/>
      <c r="EK364" s="3"/>
      <c r="EL364" s="3"/>
      <c r="EM364" s="3"/>
      <c r="EN364" s="3"/>
      <c r="EO364" s="3"/>
      <c r="EP364" s="3"/>
      <c r="EQ364" s="3"/>
      <c r="ER364" s="3"/>
      <c r="ES364" s="3"/>
      <c r="ET364" s="3"/>
      <c r="EU364" s="3"/>
      <c r="EV364" s="3"/>
      <c r="EW364" s="3"/>
      <c r="EX364" s="3"/>
      <c r="EY364" s="3"/>
    </row>
    <row r="365" spans="139:155" ht="7.5" hidden="1" customHeight="1" x14ac:dyDescent="0.15">
      <c r="EI365" s="3"/>
      <c r="EJ365" s="3"/>
      <c r="EK365" s="3"/>
      <c r="EL365" s="3"/>
      <c r="EM365" s="3"/>
      <c r="EN365" s="3"/>
      <c r="EO365" s="3"/>
      <c r="EP365" s="3"/>
      <c r="EQ365" s="3"/>
      <c r="ER365" s="3"/>
      <c r="ES365" s="3"/>
      <c r="ET365" s="3"/>
      <c r="EU365" s="3"/>
      <c r="EV365" s="3"/>
      <c r="EW365" s="3"/>
      <c r="EX365" s="3"/>
      <c r="EY365" s="3"/>
    </row>
    <row r="366" spans="139:155" ht="7.5" hidden="1" customHeight="1" x14ac:dyDescent="0.15">
      <c r="EI366" s="3"/>
      <c r="EJ366" s="3"/>
      <c r="EK366" s="3"/>
      <c r="EL366" s="3"/>
      <c r="EM366" s="3"/>
      <c r="EN366" s="3"/>
      <c r="EO366" s="3"/>
      <c r="EP366" s="3"/>
      <c r="EQ366" s="3"/>
      <c r="ER366" s="3"/>
      <c r="ES366" s="3"/>
      <c r="ET366" s="3"/>
      <c r="EU366" s="3"/>
      <c r="EV366" s="3"/>
      <c r="EW366" s="3"/>
      <c r="EX366" s="3"/>
      <c r="EY366" s="3"/>
    </row>
    <row r="367" spans="139:155" ht="7.5" hidden="1" customHeight="1" x14ac:dyDescent="0.15">
      <c r="EI367" s="3"/>
      <c r="EJ367" s="3"/>
      <c r="EK367" s="3"/>
      <c r="EL367" s="3"/>
      <c r="EM367" s="3"/>
      <c r="EN367" s="3"/>
      <c r="EO367" s="3"/>
      <c r="EP367" s="3"/>
      <c r="EQ367" s="3"/>
      <c r="ER367" s="3"/>
      <c r="ES367" s="3"/>
      <c r="ET367" s="3"/>
      <c r="EU367" s="3"/>
      <c r="EV367" s="3"/>
      <c r="EW367" s="3"/>
      <c r="EX367" s="3"/>
      <c r="EY367" s="3"/>
    </row>
    <row r="368" spans="139:155" ht="7.5" hidden="1" customHeight="1" x14ac:dyDescent="0.15">
      <c r="EI368" s="3"/>
      <c r="EJ368" s="3"/>
      <c r="EK368" s="3"/>
      <c r="EL368" s="3"/>
      <c r="EM368" s="3"/>
      <c r="EN368" s="3"/>
      <c r="EO368" s="3"/>
      <c r="EP368" s="3"/>
      <c r="EQ368" s="3"/>
      <c r="ER368" s="3"/>
      <c r="ES368" s="3"/>
      <c r="ET368" s="3"/>
      <c r="EU368" s="3"/>
      <c r="EV368" s="3"/>
      <c r="EW368" s="3"/>
      <c r="EX368" s="3"/>
      <c r="EY368" s="3"/>
    </row>
    <row r="369" spans="139:155" ht="7.5" hidden="1" customHeight="1" x14ac:dyDescent="0.15">
      <c r="EI369" s="3"/>
      <c r="EJ369" s="3"/>
      <c r="EK369" s="3"/>
      <c r="EL369" s="3"/>
      <c r="EM369" s="3"/>
      <c r="EN369" s="3"/>
      <c r="EO369" s="3"/>
      <c r="EP369" s="3"/>
      <c r="EQ369" s="3"/>
      <c r="ER369" s="3"/>
      <c r="ES369" s="3"/>
      <c r="ET369" s="3"/>
      <c r="EU369" s="3"/>
      <c r="EV369" s="3"/>
      <c r="EW369" s="3"/>
      <c r="EX369" s="3"/>
      <c r="EY369" s="3"/>
    </row>
    <row r="370" spans="139:155" ht="7.5" hidden="1" customHeight="1" x14ac:dyDescent="0.15">
      <c r="EI370" s="3"/>
      <c r="EJ370" s="3"/>
      <c r="EK370" s="3"/>
      <c r="EL370" s="3"/>
      <c r="EM370" s="3"/>
      <c r="EN370" s="3"/>
      <c r="EO370" s="3"/>
      <c r="EP370" s="3"/>
      <c r="EQ370" s="3"/>
      <c r="ER370" s="3"/>
      <c r="ES370" s="3"/>
      <c r="ET370" s="3"/>
      <c r="EU370" s="3"/>
      <c r="EV370" s="3"/>
      <c r="EW370" s="3"/>
      <c r="EX370" s="3"/>
      <c r="EY370" s="3"/>
    </row>
    <row r="371" spans="139:155" ht="7.5" hidden="1" customHeight="1" x14ac:dyDescent="0.15">
      <c r="EI371" s="3"/>
      <c r="EJ371" s="3"/>
      <c r="EK371" s="3"/>
      <c r="EL371" s="3"/>
      <c r="EM371" s="3"/>
      <c r="EN371" s="3"/>
      <c r="EO371" s="3"/>
      <c r="EP371" s="3"/>
      <c r="EQ371" s="3"/>
      <c r="ER371" s="3"/>
      <c r="ES371" s="3"/>
      <c r="ET371" s="3"/>
      <c r="EU371" s="3"/>
      <c r="EV371" s="3"/>
      <c r="EW371" s="3"/>
      <c r="EX371" s="3"/>
      <c r="EY371" s="3"/>
    </row>
    <row r="372" spans="139:155" ht="7.5" hidden="1" customHeight="1" x14ac:dyDescent="0.15">
      <c r="EI372" s="3"/>
      <c r="EJ372" s="3"/>
      <c r="EK372" s="3"/>
      <c r="EL372" s="3"/>
      <c r="EM372" s="3"/>
      <c r="EN372" s="3"/>
      <c r="EO372" s="3"/>
      <c r="EP372" s="3"/>
      <c r="EQ372" s="3"/>
      <c r="ER372" s="3"/>
      <c r="ES372" s="3"/>
      <c r="ET372" s="3"/>
      <c r="EU372" s="3"/>
      <c r="EV372" s="3"/>
      <c r="EW372" s="3"/>
      <c r="EX372" s="3"/>
      <c r="EY372" s="3"/>
    </row>
    <row r="373" spans="139:155" ht="7.5" hidden="1" customHeight="1" x14ac:dyDescent="0.15">
      <c r="EI373" s="3"/>
      <c r="EJ373" s="3"/>
      <c r="EK373" s="3"/>
      <c r="EL373" s="3"/>
      <c r="EM373" s="3"/>
      <c r="EN373" s="3"/>
      <c r="EO373" s="3"/>
      <c r="EP373" s="3"/>
      <c r="EQ373" s="3"/>
      <c r="ER373" s="3"/>
      <c r="ES373" s="3"/>
      <c r="ET373" s="3"/>
      <c r="EU373" s="3"/>
      <c r="EV373" s="3"/>
      <c r="EW373" s="3"/>
      <c r="EX373" s="3"/>
      <c r="EY373" s="3"/>
    </row>
    <row r="374" spans="139:155" ht="7.5" hidden="1" customHeight="1" x14ac:dyDescent="0.15">
      <c r="EI374" s="3"/>
      <c r="EJ374" s="3"/>
      <c r="EK374" s="3"/>
      <c r="EL374" s="3"/>
      <c r="EM374" s="3"/>
      <c r="EN374" s="3"/>
      <c r="EO374" s="3"/>
      <c r="EP374" s="3"/>
      <c r="EQ374" s="3"/>
      <c r="ER374" s="3"/>
      <c r="ES374" s="3"/>
      <c r="ET374" s="3"/>
      <c r="EU374" s="3"/>
      <c r="EV374" s="3"/>
      <c r="EW374" s="3"/>
      <c r="EX374" s="3"/>
      <c r="EY374" s="3"/>
    </row>
    <row r="375" spans="139:155" ht="7.5" hidden="1" customHeight="1" x14ac:dyDescent="0.15">
      <c r="EI375" s="3"/>
      <c r="EJ375" s="3"/>
      <c r="EK375" s="3"/>
      <c r="EL375" s="3"/>
      <c r="EM375" s="3"/>
      <c r="EN375" s="3"/>
      <c r="EO375" s="3"/>
      <c r="EP375" s="3"/>
      <c r="EQ375" s="3"/>
      <c r="ER375" s="3"/>
      <c r="ES375" s="3"/>
      <c r="ET375" s="3"/>
      <c r="EU375" s="3"/>
      <c r="EV375" s="3"/>
      <c r="EW375" s="3"/>
      <c r="EX375" s="3"/>
      <c r="EY375" s="3"/>
    </row>
    <row r="376" spans="139:155" ht="7.5" hidden="1" customHeight="1" x14ac:dyDescent="0.15">
      <c r="EI376" s="3"/>
      <c r="EJ376" s="3"/>
      <c r="EK376" s="3"/>
      <c r="EL376" s="3"/>
      <c r="EM376" s="3"/>
      <c r="EN376" s="3"/>
      <c r="EO376" s="3"/>
      <c r="EP376" s="3"/>
      <c r="EQ376" s="3"/>
      <c r="ER376" s="3"/>
      <c r="ES376" s="3"/>
      <c r="ET376" s="3"/>
      <c r="EU376" s="3"/>
      <c r="EV376" s="3"/>
      <c r="EW376" s="3"/>
      <c r="EX376" s="3"/>
      <c r="EY376" s="3"/>
    </row>
    <row r="377" spans="139:155" ht="7.5" hidden="1" customHeight="1" x14ac:dyDescent="0.15">
      <c r="EI377" s="3"/>
      <c r="EJ377" s="3"/>
      <c r="EK377" s="3"/>
      <c r="EL377" s="3"/>
      <c r="EM377" s="3"/>
      <c r="EN377" s="3"/>
      <c r="EO377" s="3"/>
      <c r="EP377" s="3"/>
      <c r="EQ377" s="3"/>
      <c r="ER377" s="3"/>
      <c r="ES377" s="3"/>
      <c r="ET377" s="3"/>
      <c r="EU377" s="3"/>
      <c r="EV377" s="3"/>
      <c r="EW377" s="3"/>
      <c r="EX377" s="3"/>
      <c r="EY377" s="3"/>
    </row>
    <row r="378" spans="139:155" ht="7.5" hidden="1" customHeight="1" x14ac:dyDescent="0.15">
      <c r="EI378" s="3"/>
      <c r="EJ378" s="3"/>
      <c r="EK378" s="3"/>
      <c r="EL378" s="3"/>
      <c r="EM378" s="3"/>
      <c r="EN378" s="3"/>
      <c r="EO378" s="3"/>
      <c r="EP378" s="3"/>
      <c r="EQ378" s="3"/>
      <c r="ER378" s="3"/>
      <c r="ES378" s="3"/>
      <c r="ET378" s="3"/>
      <c r="EU378" s="3"/>
      <c r="EV378" s="3"/>
      <c r="EW378" s="3"/>
      <c r="EX378" s="3"/>
      <c r="EY378" s="3"/>
    </row>
    <row r="379" spans="139:155" ht="7.5" hidden="1" customHeight="1" x14ac:dyDescent="0.15">
      <c r="EI379" s="3"/>
      <c r="EJ379" s="3"/>
      <c r="EK379" s="3"/>
      <c r="EL379" s="3"/>
      <c r="EM379" s="3"/>
      <c r="EN379" s="3"/>
      <c r="EO379" s="3"/>
      <c r="EP379" s="3"/>
      <c r="EQ379" s="3"/>
      <c r="ER379" s="3"/>
      <c r="ES379" s="3"/>
      <c r="ET379" s="3"/>
      <c r="EU379" s="3"/>
      <c r="EV379" s="3"/>
      <c r="EW379" s="3"/>
      <c r="EX379" s="3"/>
      <c r="EY379" s="3"/>
    </row>
    <row r="380" spans="139:155" ht="7.5" hidden="1" customHeight="1" x14ac:dyDescent="0.15">
      <c r="EI380" s="3"/>
      <c r="EJ380" s="3"/>
      <c r="EK380" s="3"/>
      <c r="EL380" s="3"/>
      <c r="EM380" s="3"/>
      <c r="EN380" s="3"/>
      <c r="EO380" s="3"/>
      <c r="EP380" s="3"/>
      <c r="EQ380" s="3"/>
      <c r="ER380" s="3"/>
      <c r="ES380" s="3"/>
      <c r="ET380" s="3"/>
      <c r="EU380" s="3"/>
      <c r="EV380" s="3"/>
      <c r="EW380" s="3"/>
      <c r="EX380" s="3"/>
      <c r="EY380" s="3"/>
    </row>
    <row r="381" spans="139:155" ht="7.5" hidden="1" customHeight="1" x14ac:dyDescent="0.15">
      <c r="EI381" s="3"/>
      <c r="EJ381" s="3"/>
      <c r="EK381" s="3"/>
      <c r="EL381" s="3"/>
      <c r="EM381" s="3"/>
      <c r="EN381" s="3"/>
      <c r="EO381" s="3"/>
      <c r="EP381" s="3"/>
      <c r="EQ381" s="3"/>
      <c r="ER381" s="3"/>
      <c r="ES381" s="3"/>
      <c r="ET381" s="3"/>
      <c r="EU381" s="3"/>
      <c r="EV381" s="3"/>
      <c r="EW381" s="3"/>
      <c r="EX381" s="3"/>
      <c r="EY381" s="3"/>
    </row>
    <row r="382" spans="139:155" ht="7.5" hidden="1" customHeight="1" x14ac:dyDescent="0.15">
      <c r="EI382" s="3"/>
      <c r="EJ382" s="3"/>
      <c r="EK382" s="3"/>
      <c r="EL382" s="3"/>
      <c r="EM382" s="3"/>
      <c r="EN382" s="3"/>
      <c r="EO382" s="3"/>
      <c r="EP382" s="3"/>
      <c r="EQ382" s="3"/>
      <c r="ER382" s="3"/>
      <c r="ES382" s="3"/>
      <c r="ET382" s="3"/>
      <c r="EU382" s="3"/>
      <c r="EV382" s="3"/>
      <c r="EW382" s="3"/>
      <c r="EX382" s="3"/>
      <c r="EY382" s="3"/>
    </row>
    <row r="383" spans="139:155" ht="7.5" hidden="1" customHeight="1" x14ac:dyDescent="0.15">
      <c r="EI383" s="3"/>
      <c r="EJ383" s="3"/>
      <c r="EK383" s="3"/>
      <c r="EL383" s="3"/>
      <c r="EM383" s="3"/>
      <c r="EN383" s="3"/>
      <c r="EO383" s="3"/>
      <c r="EP383" s="3"/>
      <c r="EQ383" s="3"/>
      <c r="ER383" s="3"/>
      <c r="ES383" s="3"/>
      <c r="ET383" s="3"/>
      <c r="EU383" s="3"/>
      <c r="EV383" s="3"/>
      <c r="EW383" s="3"/>
      <c r="EX383" s="3"/>
      <c r="EY383" s="3"/>
    </row>
    <row r="384" spans="139:155" ht="7.5" hidden="1" customHeight="1" x14ac:dyDescent="0.15">
      <c r="EI384" s="3"/>
      <c r="EJ384" s="3"/>
      <c r="EK384" s="3"/>
      <c r="EL384" s="3"/>
      <c r="EM384" s="3"/>
      <c r="EN384" s="3"/>
      <c r="EO384" s="3"/>
      <c r="EP384" s="3"/>
      <c r="EQ384" s="3"/>
      <c r="ER384" s="3"/>
      <c r="ES384" s="3"/>
      <c r="ET384" s="3"/>
      <c r="EU384" s="3"/>
      <c r="EV384" s="3"/>
      <c r="EW384" s="3"/>
      <c r="EX384" s="3"/>
      <c r="EY384" s="3"/>
    </row>
    <row r="385" spans="139:155" ht="7.5" hidden="1" customHeight="1" x14ac:dyDescent="0.15">
      <c r="EI385" s="3"/>
      <c r="EJ385" s="3"/>
      <c r="EK385" s="3"/>
      <c r="EL385" s="3"/>
      <c r="EM385" s="3"/>
      <c r="EN385" s="3"/>
      <c r="EO385" s="3"/>
      <c r="EP385" s="3"/>
      <c r="EQ385" s="3"/>
      <c r="ER385" s="3"/>
      <c r="ES385" s="3"/>
      <c r="ET385" s="3"/>
      <c r="EU385" s="3"/>
      <c r="EV385" s="3"/>
      <c r="EW385" s="3"/>
      <c r="EX385" s="3"/>
      <c r="EY385" s="3"/>
    </row>
    <row r="386" spans="139:155" ht="7.5" hidden="1" customHeight="1" x14ac:dyDescent="0.15">
      <c r="EI386" s="3"/>
      <c r="EJ386" s="3"/>
      <c r="EK386" s="3"/>
      <c r="EL386" s="3"/>
      <c r="EM386" s="3"/>
      <c r="EN386" s="3"/>
      <c r="EO386" s="3"/>
      <c r="EP386" s="3"/>
      <c r="EQ386" s="3"/>
      <c r="ER386" s="3"/>
      <c r="ES386" s="3"/>
      <c r="ET386" s="3"/>
      <c r="EU386" s="3"/>
      <c r="EV386" s="3"/>
      <c r="EW386" s="3"/>
      <c r="EX386" s="3"/>
      <c r="EY386" s="3"/>
    </row>
    <row r="387" spans="139:155" ht="7.5" hidden="1" customHeight="1" x14ac:dyDescent="0.15">
      <c r="EI387" s="3"/>
      <c r="EJ387" s="3"/>
      <c r="EK387" s="3"/>
      <c r="EL387" s="3"/>
      <c r="EM387" s="3"/>
      <c r="EN387" s="3"/>
      <c r="EO387" s="3"/>
      <c r="EP387" s="3"/>
      <c r="EQ387" s="3"/>
      <c r="ER387" s="3"/>
      <c r="ES387" s="3"/>
      <c r="ET387" s="3"/>
      <c r="EU387" s="3"/>
      <c r="EV387" s="3"/>
      <c r="EW387" s="3"/>
      <c r="EX387" s="3"/>
      <c r="EY387" s="3"/>
    </row>
    <row r="388" spans="139:155" ht="7.5" hidden="1" customHeight="1" x14ac:dyDescent="0.15">
      <c r="EI388" s="3"/>
      <c r="EJ388" s="3"/>
      <c r="EK388" s="3"/>
      <c r="EL388" s="3"/>
      <c r="EM388" s="3"/>
      <c r="EN388" s="3"/>
      <c r="EO388" s="3"/>
      <c r="EP388" s="3"/>
      <c r="EQ388" s="3"/>
      <c r="ER388" s="3"/>
      <c r="ES388" s="3"/>
      <c r="ET388" s="3"/>
      <c r="EU388" s="3"/>
      <c r="EV388" s="3"/>
      <c r="EW388" s="3"/>
      <c r="EX388" s="3"/>
      <c r="EY388" s="3"/>
    </row>
    <row r="389" spans="139:155" ht="7.5" hidden="1" customHeight="1" x14ac:dyDescent="0.15">
      <c r="EI389" s="3"/>
      <c r="EJ389" s="3"/>
      <c r="EK389" s="3"/>
      <c r="EL389" s="3"/>
      <c r="EM389" s="3"/>
      <c r="EN389" s="3"/>
      <c r="EO389" s="3"/>
      <c r="EP389" s="3"/>
      <c r="EQ389" s="3"/>
      <c r="ER389" s="3"/>
      <c r="ES389" s="3"/>
      <c r="ET389" s="3"/>
      <c r="EU389" s="3"/>
      <c r="EV389" s="3"/>
      <c r="EW389" s="3"/>
      <c r="EX389" s="3"/>
      <c r="EY389" s="3"/>
    </row>
    <row r="390" spans="139:155" ht="7.5" hidden="1" customHeight="1" x14ac:dyDescent="0.15">
      <c r="EI390" s="3"/>
      <c r="EJ390" s="3"/>
      <c r="EK390" s="3"/>
      <c r="EL390" s="3"/>
      <c r="EM390" s="3"/>
      <c r="EN390" s="3"/>
      <c r="EO390" s="3"/>
      <c r="EP390" s="3"/>
      <c r="EQ390" s="3"/>
      <c r="ER390" s="3"/>
      <c r="ES390" s="3"/>
      <c r="ET390" s="3"/>
      <c r="EU390" s="3"/>
      <c r="EV390" s="3"/>
      <c r="EW390" s="3"/>
      <c r="EX390" s="3"/>
      <c r="EY390" s="3"/>
    </row>
    <row r="391" spans="139:155" ht="7.5" hidden="1" customHeight="1" x14ac:dyDescent="0.15">
      <c r="EI391" s="3"/>
      <c r="EJ391" s="3"/>
      <c r="EK391" s="3"/>
      <c r="EL391" s="3"/>
      <c r="EM391" s="3"/>
      <c r="EN391" s="3"/>
      <c r="EO391" s="3"/>
      <c r="EP391" s="3"/>
      <c r="EQ391" s="3"/>
      <c r="ER391" s="3"/>
      <c r="ES391" s="3"/>
      <c r="ET391" s="3"/>
      <c r="EU391" s="3"/>
      <c r="EV391" s="3"/>
      <c r="EW391" s="3"/>
      <c r="EX391" s="3"/>
      <c r="EY391" s="3"/>
    </row>
    <row r="392" spans="139:155" ht="7.5" hidden="1" customHeight="1" x14ac:dyDescent="0.15">
      <c r="EI392" s="3"/>
      <c r="EJ392" s="3"/>
      <c r="EK392" s="3"/>
      <c r="EL392" s="3"/>
      <c r="EM392" s="3"/>
      <c r="EN392" s="3"/>
      <c r="EO392" s="3"/>
      <c r="EP392" s="3"/>
      <c r="EQ392" s="3"/>
      <c r="ER392" s="3"/>
      <c r="ES392" s="3"/>
      <c r="ET392" s="3"/>
      <c r="EU392" s="3"/>
      <c r="EV392" s="3"/>
      <c r="EW392" s="3"/>
      <c r="EX392" s="3"/>
      <c r="EY392" s="3"/>
    </row>
    <row r="393" spans="139:155" ht="7.5" hidden="1" customHeight="1" x14ac:dyDescent="0.15">
      <c r="EI393" s="3"/>
      <c r="EJ393" s="3"/>
      <c r="EK393" s="3"/>
      <c r="EL393" s="3"/>
      <c r="EM393" s="3"/>
      <c r="EN393" s="3"/>
      <c r="EO393" s="3"/>
      <c r="EP393" s="3"/>
      <c r="EQ393" s="3"/>
      <c r="ER393" s="3"/>
      <c r="ES393" s="3"/>
      <c r="ET393" s="3"/>
      <c r="EU393" s="3"/>
      <c r="EV393" s="3"/>
      <c r="EW393" s="3"/>
      <c r="EX393" s="3"/>
      <c r="EY393" s="3"/>
    </row>
    <row r="394" spans="139:155" ht="7.5" hidden="1" customHeight="1" x14ac:dyDescent="0.15">
      <c r="EI394" s="3"/>
      <c r="EJ394" s="3"/>
      <c r="EK394" s="3"/>
      <c r="EL394" s="3"/>
      <c r="EM394" s="3"/>
      <c r="EN394" s="3"/>
      <c r="EO394" s="3"/>
      <c r="EP394" s="3"/>
      <c r="EQ394" s="3"/>
      <c r="ER394" s="3"/>
      <c r="ES394" s="3"/>
      <c r="ET394" s="3"/>
      <c r="EU394" s="3"/>
      <c r="EV394" s="3"/>
      <c r="EW394" s="3"/>
      <c r="EX394" s="3"/>
      <c r="EY394" s="3"/>
    </row>
    <row r="395" spans="139:155" ht="7.5" hidden="1" customHeight="1" x14ac:dyDescent="0.15">
      <c r="EI395" s="3"/>
      <c r="EJ395" s="3"/>
      <c r="EK395" s="3"/>
      <c r="EL395" s="3"/>
      <c r="EM395" s="3"/>
      <c r="EN395" s="3"/>
      <c r="EO395" s="3"/>
      <c r="EP395" s="3"/>
      <c r="EQ395" s="3"/>
      <c r="ER395" s="3"/>
      <c r="ES395" s="3"/>
      <c r="ET395" s="3"/>
      <c r="EU395" s="3"/>
      <c r="EV395" s="3"/>
      <c r="EW395" s="3"/>
      <c r="EX395" s="3"/>
      <c r="EY395" s="3"/>
    </row>
    <row r="396" spans="139:155" ht="7.5" hidden="1" customHeight="1" x14ac:dyDescent="0.15">
      <c r="EI396" s="3"/>
      <c r="EJ396" s="3"/>
      <c r="EK396" s="3"/>
      <c r="EL396" s="3"/>
      <c r="EM396" s="3"/>
      <c r="EN396" s="3"/>
      <c r="EO396" s="3"/>
      <c r="EP396" s="3"/>
      <c r="EQ396" s="3"/>
      <c r="ER396" s="3"/>
      <c r="ES396" s="3"/>
      <c r="ET396" s="3"/>
      <c r="EU396" s="3"/>
      <c r="EV396" s="3"/>
      <c r="EW396" s="3"/>
      <c r="EX396" s="3"/>
      <c r="EY396" s="3"/>
    </row>
    <row r="397" spans="139:155" ht="7.5" hidden="1" customHeight="1" x14ac:dyDescent="0.15">
      <c r="EI397" s="3"/>
      <c r="EJ397" s="3"/>
      <c r="EK397" s="3"/>
      <c r="EL397" s="3"/>
      <c r="EM397" s="3"/>
      <c r="EN397" s="3"/>
      <c r="EO397" s="3"/>
      <c r="EP397" s="3"/>
      <c r="EQ397" s="3"/>
      <c r="ER397" s="3"/>
      <c r="ES397" s="3"/>
      <c r="ET397" s="3"/>
      <c r="EU397" s="3"/>
      <c r="EV397" s="3"/>
      <c r="EW397" s="3"/>
      <c r="EX397" s="3"/>
      <c r="EY397" s="3"/>
    </row>
    <row r="398" spans="139:155" ht="7.5" hidden="1" customHeight="1" x14ac:dyDescent="0.15">
      <c r="EI398" s="3"/>
      <c r="EJ398" s="3"/>
      <c r="EK398" s="3"/>
      <c r="EL398" s="3"/>
      <c r="EM398" s="3"/>
      <c r="EN398" s="3"/>
      <c r="EO398" s="3"/>
      <c r="EP398" s="3"/>
      <c r="EQ398" s="3"/>
      <c r="ER398" s="3"/>
      <c r="ES398" s="3"/>
      <c r="ET398" s="3"/>
      <c r="EU398" s="3"/>
      <c r="EV398" s="3"/>
      <c r="EW398" s="3"/>
      <c r="EX398" s="3"/>
      <c r="EY398" s="3"/>
    </row>
    <row r="399" spans="139:155" ht="7.5" hidden="1" customHeight="1" x14ac:dyDescent="0.15">
      <c r="EI399" s="3"/>
      <c r="EJ399" s="3"/>
      <c r="EK399" s="3"/>
      <c r="EL399" s="3"/>
      <c r="EM399" s="3"/>
      <c r="EN399" s="3"/>
      <c r="EO399" s="3"/>
      <c r="EP399" s="3"/>
      <c r="EQ399" s="3"/>
      <c r="ER399" s="3"/>
      <c r="ES399" s="3"/>
      <c r="ET399" s="3"/>
      <c r="EU399" s="3"/>
      <c r="EV399" s="3"/>
      <c r="EW399" s="3"/>
      <c r="EX399" s="3"/>
      <c r="EY399" s="3"/>
    </row>
    <row r="400" spans="139:155" ht="7.5" hidden="1" customHeight="1" x14ac:dyDescent="0.15">
      <c r="EI400" s="3"/>
      <c r="EJ400" s="3"/>
      <c r="EK400" s="3"/>
      <c r="EL400" s="3"/>
      <c r="EM400" s="3"/>
      <c r="EN400" s="3"/>
      <c r="EO400" s="3"/>
      <c r="EP400" s="3"/>
      <c r="EQ400" s="3"/>
      <c r="ER400" s="3"/>
      <c r="ES400" s="3"/>
      <c r="ET400" s="3"/>
      <c r="EU400" s="3"/>
      <c r="EV400" s="3"/>
      <c r="EW400" s="3"/>
      <c r="EX400" s="3"/>
      <c r="EY400" s="3"/>
    </row>
    <row r="401" spans="139:155" ht="7.5" hidden="1" customHeight="1" x14ac:dyDescent="0.15">
      <c r="EI401" s="3"/>
      <c r="EJ401" s="3"/>
      <c r="EK401" s="3"/>
      <c r="EL401" s="3"/>
      <c r="EM401" s="3"/>
      <c r="EN401" s="3"/>
      <c r="EO401" s="3"/>
      <c r="EP401" s="3"/>
      <c r="EQ401" s="3"/>
      <c r="ER401" s="3"/>
      <c r="ES401" s="3"/>
      <c r="ET401" s="3"/>
      <c r="EU401" s="3"/>
      <c r="EV401" s="3"/>
      <c r="EW401" s="3"/>
      <c r="EX401" s="3"/>
      <c r="EY401" s="3"/>
    </row>
    <row r="402" spans="139:155" ht="7.5" hidden="1" customHeight="1" x14ac:dyDescent="0.15">
      <c r="EI402" s="3"/>
      <c r="EJ402" s="3"/>
      <c r="EK402" s="3"/>
      <c r="EL402" s="3"/>
      <c r="EM402" s="3"/>
      <c r="EN402" s="3"/>
      <c r="EO402" s="3"/>
      <c r="EP402" s="3"/>
      <c r="EQ402" s="3"/>
      <c r="ER402" s="3"/>
      <c r="ES402" s="3"/>
      <c r="ET402" s="3"/>
      <c r="EU402" s="3"/>
      <c r="EV402" s="3"/>
      <c r="EW402" s="3"/>
      <c r="EX402" s="3"/>
      <c r="EY402" s="3"/>
    </row>
    <row r="403" spans="139:155" ht="7.5" hidden="1" customHeight="1" x14ac:dyDescent="0.15">
      <c r="EI403" s="3"/>
      <c r="EJ403" s="3"/>
      <c r="EK403" s="3"/>
      <c r="EL403" s="3"/>
      <c r="EM403" s="3"/>
      <c r="EN403" s="3"/>
      <c r="EO403" s="3"/>
      <c r="EP403" s="3"/>
      <c r="EQ403" s="3"/>
      <c r="ER403" s="3"/>
      <c r="ES403" s="3"/>
      <c r="ET403" s="3"/>
      <c r="EU403" s="3"/>
      <c r="EV403" s="3"/>
      <c r="EW403" s="3"/>
      <c r="EX403" s="3"/>
      <c r="EY403" s="3"/>
    </row>
    <row r="404" spans="139:155" ht="7.5" hidden="1" customHeight="1" x14ac:dyDescent="0.15">
      <c r="EI404" s="3"/>
      <c r="EJ404" s="3"/>
      <c r="EK404" s="3"/>
      <c r="EL404" s="3"/>
      <c r="EM404" s="3"/>
      <c r="EN404" s="3"/>
      <c r="EO404" s="3"/>
      <c r="EP404" s="3"/>
      <c r="EQ404" s="3"/>
      <c r="ER404" s="3"/>
      <c r="ES404" s="3"/>
      <c r="ET404" s="3"/>
      <c r="EU404" s="3"/>
      <c r="EV404" s="3"/>
      <c r="EW404" s="3"/>
      <c r="EX404" s="3"/>
      <c r="EY404" s="3"/>
    </row>
    <row r="405" spans="139:155" ht="7.5" hidden="1" customHeight="1" x14ac:dyDescent="0.15">
      <c r="EI405" s="3"/>
      <c r="EJ405" s="3"/>
      <c r="EK405" s="3"/>
      <c r="EL405" s="3"/>
      <c r="EM405" s="3"/>
      <c r="EN405" s="3"/>
      <c r="EO405" s="3"/>
      <c r="EP405" s="3"/>
      <c r="EQ405" s="3"/>
      <c r="ER405" s="3"/>
      <c r="ES405" s="3"/>
      <c r="ET405" s="3"/>
      <c r="EU405" s="3"/>
      <c r="EV405" s="3"/>
      <c r="EW405" s="3"/>
      <c r="EX405" s="3"/>
      <c r="EY405" s="3"/>
    </row>
    <row r="406" spans="139:155" ht="7.5" hidden="1" customHeight="1" x14ac:dyDescent="0.15">
      <c r="EI406" s="3"/>
      <c r="EJ406" s="3"/>
      <c r="EK406" s="3"/>
      <c r="EL406" s="3"/>
      <c r="EM406" s="3"/>
      <c r="EN406" s="3"/>
      <c r="EO406" s="3"/>
      <c r="EP406" s="3"/>
      <c r="EQ406" s="3"/>
      <c r="ER406" s="3"/>
      <c r="ES406" s="3"/>
      <c r="ET406" s="3"/>
      <c r="EU406" s="3"/>
      <c r="EV406" s="3"/>
      <c r="EW406" s="3"/>
      <c r="EX406" s="3"/>
      <c r="EY406" s="3"/>
    </row>
    <row r="407" spans="139:155" ht="7.5" hidden="1" customHeight="1" x14ac:dyDescent="0.15">
      <c r="EI407" s="3"/>
      <c r="EJ407" s="3"/>
      <c r="EK407" s="3"/>
      <c r="EL407" s="3"/>
      <c r="EM407" s="3"/>
      <c r="EN407" s="3"/>
      <c r="EO407" s="3"/>
      <c r="EP407" s="3"/>
      <c r="EQ407" s="3"/>
      <c r="ER407" s="3"/>
      <c r="ES407" s="3"/>
      <c r="ET407" s="3"/>
      <c r="EU407" s="3"/>
      <c r="EV407" s="3"/>
      <c r="EW407" s="3"/>
      <c r="EX407" s="3"/>
      <c r="EY407" s="3"/>
    </row>
    <row r="408" spans="139:155" ht="7.5" hidden="1" customHeight="1" x14ac:dyDescent="0.15">
      <c r="EI408" s="3"/>
      <c r="EJ408" s="3"/>
      <c r="EK408" s="3"/>
      <c r="EL408" s="3"/>
      <c r="EM408" s="3"/>
      <c r="EN408" s="3"/>
      <c r="EO408" s="3"/>
      <c r="EP408" s="3"/>
      <c r="EQ408" s="3"/>
      <c r="ER408" s="3"/>
      <c r="ES408" s="3"/>
      <c r="ET408" s="3"/>
      <c r="EU408" s="3"/>
      <c r="EV408" s="3"/>
      <c r="EW408" s="3"/>
      <c r="EX408" s="3"/>
      <c r="EY408" s="3"/>
    </row>
    <row r="409" spans="139:155" ht="7.5" hidden="1" customHeight="1" x14ac:dyDescent="0.15">
      <c r="EI409" s="3"/>
      <c r="EJ409" s="3"/>
      <c r="EK409" s="3"/>
      <c r="EL409" s="3"/>
      <c r="EM409" s="3"/>
      <c r="EN409" s="3"/>
      <c r="EO409" s="3"/>
      <c r="EP409" s="3"/>
      <c r="EQ409" s="3"/>
      <c r="ER409" s="3"/>
      <c r="ES409" s="3"/>
      <c r="ET409" s="3"/>
      <c r="EU409" s="3"/>
      <c r="EV409" s="3"/>
      <c r="EW409" s="3"/>
      <c r="EX409" s="3"/>
      <c r="EY409" s="3"/>
    </row>
    <row r="410" spans="139:155" ht="7.5" hidden="1" customHeight="1" x14ac:dyDescent="0.15">
      <c r="EI410" s="3"/>
      <c r="EJ410" s="3"/>
      <c r="EK410" s="3"/>
      <c r="EL410" s="3"/>
      <c r="EM410" s="3"/>
      <c r="EN410" s="3"/>
      <c r="EO410" s="3"/>
      <c r="EP410" s="3"/>
      <c r="EQ410" s="3"/>
      <c r="ER410" s="3"/>
      <c r="ES410" s="3"/>
      <c r="ET410" s="3"/>
      <c r="EU410" s="3"/>
      <c r="EV410" s="3"/>
      <c r="EW410" s="3"/>
      <c r="EX410" s="3"/>
      <c r="EY410" s="3"/>
    </row>
    <row r="411" spans="139:155" ht="7.5" hidden="1" customHeight="1" x14ac:dyDescent="0.15">
      <c r="EI411" s="3"/>
      <c r="EJ411" s="3"/>
      <c r="EK411" s="3"/>
      <c r="EL411" s="3"/>
      <c r="EM411" s="3"/>
      <c r="EN411" s="3"/>
      <c r="EO411" s="3"/>
      <c r="EP411" s="3"/>
      <c r="EQ411" s="3"/>
      <c r="ER411" s="3"/>
      <c r="ES411" s="3"/>
      <c r="ET411" s="3"/>
      <c r="EU411" s="3"/>
      <c r="EV411" s="3"/>
      <c r="EW411" s="3"/>
      <c r="EX411" s="3"/>
      <c r="EY411" s="3"/>
    </row>
    <row r="412" spans="139:155" ht="7.5" hidden="1" customHeight="1" x14ac:dyDescent="0.15">
      <c r="EI412" s="3"/>
      <c r="EJ412" s="3"/>
      <c r="EK412" s="3"/>
      <c r="EL412" s="3"/>
      <c r="EM412" s="3"/>
      <c r="EN412" s="3"/>
      <c r="EO412" s="3"/>
      <c r="EP412" s="3"/>
      <c r="EQ412" s="3"/>
      <c r="ER412" s="3"/>
      <c r="ES412" s="3"/>
      <c r="ET412" s="3"/>
      <c r="EU412" s="3"/>
      <c r="EV412" s="3"/>
      <c r="EW412" s="3"/>
      <c r="EX412" s="3"/>
      <c r="EY412" s="3"/>
    </row>
    <row r="413" spans="139:155" ht="7.5" hidden="1" customHeight="1" x14ac:dyDescent="0.15">
      <c r="EI413" s="3"/>
      <c r="EJ413" s="3"/>
      <c r="EK413" s="3"/>
      <c r="EL413" s="3"/>
      <c r="EM413" s="3"/>
      <c r="EN413" s="3"/>
      <c r="EO413" s="3"/>
      <c r="EP413" s="3"/>
      <c r="EQ413" s="3"/>
      <c r="ER413" s="3"/>
      <c r="ES413" s="3"/>
      <c r="ET413" s="3"/>
      <c r="EU413" s="3"/>
      <c r="EV413" s="3"/>
      <c r="EW413" s="3"/>
      <c r="EX413" s="3"/>
      <c r="EY413" s="3"/>
    </row>
    <row r="414" spans="139:155" ht="7.5" hidden="1" customHeight="1" x14ac:dyDescent="0.15">
      <c r="EI414" s="3"/>
      <c r="EJ414" s="3"/>
      <c r="EK414" s="3"/>
      <c r="EL414" s="3"/>
      <c r="EM414" s="3"/>
      <c r="EN414" s="3"/>
      <c r="EO414" s="3"/>
      <c r="EP414" s="3"/>
      <c r="EQ414" s="3"/>
      <c r="ER414" s="3"/>
      <c r="ES414" s="3"/>
      <c r="ET414" s="3"/>
      <c r="EU414" s="3"/>
      <c r="EV414" s="3"/>
      <c r="EW414" s="3"/>
      <c r="EX414" s="3"/>
      <c r="EY414" s="3"/>
    </row>
    <row r="415" spans="139:155" ht="7.5" hidden="1" customHeight="1" x14ac:dyDescent="0.15">
      <c r="EI415" s="3"/>
      <c r="EJ415" s="3"/>
      <c r="EK415" s="3"/>
      <c r="EL415" s="3"/>
      <c r="EM415" s="3"/>
      <c r="EN415" s="3"/>
      <c r="EO415" s="3"/>
      <c r="EP415" s="3"/>
      <c r="EQ415" s="3"/>
      <c r="ER415" s="3"/>
      <c r="ES415" s="3"/>
      <c r="ET415" s="3"/>
      <c r="EU415" s="3"/>
      <c r="EV415" s="3"/>
      <c r="EW415" s="3"/>
      <c r="EX415" s="3"/>
      <c r="EY415" s="3"/>
    </row>
    <row r="416" spans="139:155" ht="7.5" hidden="1" customHeight="1" x14ac:dyDescent="0.15">
      <c r="EI416" s="3"/>
      <c r="EJ416" s="3"/>
      <c r="EK416" s="3"/>
      <c r="EL416" s="3"/>
      <c r="EM416" s="3"/>
      <c r="EN416" s="3"/>
      <c r="EO416" s="3"/>
      <c r="EP416" s="3"/>
      <c r="EQ416" s="3"/>
      <c r="ER416" s="3"/>
      <c r="ES416" s="3"/>
      <c r="ET416" s="3"/>
      <c r="EU416" s="3"/>
      <c r="EV416" s="3"/>
      <c r="EW416" s="3"/>
      <c r="EX416" s="3"/>
      <c r="EY416" s="3"/>
    </row>
    <row r="417" spans="139:155" ht="7.5" hidden="1" customHeight="1" x14ac:dyDescent="0.15">
      <c r="EI417" s="3"/>
      <c r="EJ417" s="3"/>
      <c r="EK417" s="3"/>
      <c r="EL417" s="3"/>
      <c r="EM417" s="3"/>
      <c r="EN417" s="3"/>
      <c r="EO417" s="3"/>
      <c r="EP417" s="3"/>
      <c r="EQ417" s="3"/>
      <c r="ER417" s="3"/>
      <c r="ES417" s="3"/>
      <c r="ET417" s="3"/>
      <c r="EU417" s="3"/>
      <c r="EV417" s="3"/>
      <c r="EW417" s="3"/>
      <c r="EX417" s="3"/>
      <c r="EY417" s="3"/>
    </row>
    <row r="418" spans="139:155" ht="7.5" hidden="1" customHeight="1" x14ac:dyDescent="0.15">
      <c r="EI418" s="3"/>
      <c r="EJ418" s="3"/>
      <c r="EK418" s="3"/>
      <c r="EL418" s="3"/>
      <c r="EM418" s="3"/>
      <c r="EN418" s="3"/>
      <c r="EO418" s="3"/>
      <c r="EP418" s="3"/>
      <c r="EQ418" s="3"/>
      <c r="ER418" s="3"/>
      <c r="ES418" s="3"/>
      <c r="ET418" s="3"/>
      <c r="EU418" s="3"/>
      <c r="EV418" s="3"/>
      <c r="EW418" s="3"/>
      <c r="EX418" s="3"/>
      <c r="EY418" s="3"/>
    </row>
    <row r="419" spans="139:155" ht="7.5" hidden="1" customHeight="1" x14ac:dyDescent="0.15">
      <c r="EI419" s="3"/>
      <c r="EJ419" s="3"/>
      <c r="EK419" s="3"/>
      <c r="EL419" s="3"/>
      <c r="EM419" s="3"/>
      <c r="EN419" s="3"/>
      <c r="EO419" s="3"/>
      <c r="EP419" s="3"/>
      <c r="EQ419" s="3"/>
      <c r="ER419" s="3"/>
      <c r="ES419" s="3"/>
      <c r="ET419" s="3"/>
      <c r="EU419" s="3"/>
      <c r="EV419" s="3"/>
      <c r="EW419" s="3"/>
      <c r="EX419" s="3"/>
      <c r="EY419" s="3"/>
    </row>
    <row r="420" spans="139:155" ht="7.5" hidden="1" customHeight="1" x14ac:dyDescent="0.15">
      <c r="EI420" s="3"/>
      <c r="EJ420" s="3"/>
      <c r="EK420" s="3"/>
      <c r="EL420" s="3"/>
      <c r="EM420" s="3"/>
      <c r="EN420" s="3"/>
      <c r="EO420" s="3"/>
      <c r="EP420" s="3"/>
      <c r="EQ420" s="3"/>
      <c r="ER420" s="3"/>
      <c r="ES420" s="3"/>
      <c r="ET420" s="3"/>
      <c r="EU420" s="3"/>
      <c r="EV420" s="3"/>
      <c r="EW420" s="3"/>
      <c r="EX420" s="3"/>
      <c r="EY420" s="3"/>
    </row>
    <row r="421" spans="139:155" ht="7.5" hidden="1" customHeight="1" x14ac:dyDescent="0.15">
      <c r="EI421" s="3"/>
      <c r="EJ421" s="3"/>
      <c r="EK421" s="3"/>
      <c r="EL421" s="3"/>
      <c r="EM421" s="3"/>
      <c r="EN421" s="3"/>
      <c r="EO421" s="3"/>
      <c r="EP421" s="3"/>
      <c r="EQ421" s="3"/>
      <c r="ER421" s="3"/>
      <c r="ES421" s="3"/>
      <c r="ET421" s="3"/>
      <c r="EU421" s="3"/>
      <c r="EV421" s="3"/>
      <c r="EW421" s="3"/>
      <c r="EX421" s="3"/>
      <c r="EY421" s="3"/>
    </row>
    <row r="422" spans="139:155" ht="7.5" hidden="1" customHeight="1" x14ac:dyDescent="0.15">
      <c r="EI422" s="3"/>
      <c r="EJ422" s="3"/>
      <c r="EK422" s="3"/>
      <c r="EL422" s="3"/>
      <c r="EM422" s="3"/>
      <c r="EN422" s="3"/>
      <c r="EO422" s="3"/>
      <c r="EP422" s="3"/>
      <c r="EQ422" s="3"/>
      <c r="ER422" s="3"/>
      <c r="ES422" s="3"/>
      <c r="ET422" s="3"/>
      <c r="EU422" s="3"/>
      <c r="EV422" s="3"/>
      <c r="EW422" s="3"/>
      <c r="EX422" s="3"/>
      <c r="EY422" s="3"/>
    </row>
    <row r="423" spans="139:155" ht="7.5" hidden="1" customHeight="1" x14ac:dyDescent="0.15">
      <c r="EI423" s="3"/>
      <c r="EJ423" s="3"/>
      <c r="EK423" s="3"/>
      <c r="EL423" s="3"/>
      <c r="EM423" s="3"/>
      <c r="EN423" s="3"/>
      <c r="EO423" s="3"/>
      <c r="EP423" s="3"/>
      <c r="EQ423" s="3"/>
      <c r="ER423" s="3"/>
      <c r="ES423" s="3"/>
      <c r="ET423" s="3"/>
      <c r="EU423" s="3"/>
      <c r="EV423" s="3"/>
      <c r="EW423" s="3"/>
      <c r="EX423" s="3"/>
      <c r="EY423" s="3"/>
    </row>
    <row r="424" spans="139:155" ht="7.5" hidden="1" customHeight="1" x14ac:dyDescent="0.15">
      <c r="EI424" s="3"/>
      <c r="EJ424" s="3"/>
      <c r="EK424" s="3"/>
      <c r="EL424" s="3"/>
      <c r="EM424" s="3"/>
      <c r="EN424" s="3"/>
      <c r="EO424" s="3"/>
      <c r="EP424" s="3"/>
      <c r="EQ424" s="3"/>
      <c r="ER424" s="3"/>
      <c r="ES424" s="3"/>
      <c r="ET424" s="3"/>
      <c r="EU424" s="3"/>
      <c r="EV424" s="3"/>
      <c r="EW424" s="3"/>
      <c r="EX424" s="3"/>
      <c r="EY424" s="3"/>
    </row>
    <row r="425" spans="139:155" ht="7.5" hidden="1" customHeight="1" x14ac:dyDescent="0.15">
      <c r="EI425" s="3"/>
      <c r="EJ425" s="3"/>
      <c r="EK425" s="3"/>
      <c r="EL425" s="3"/>
      <c r="EM425" s="3"/>
      <c r="EN425" s="3"/>
      <c r="EO425" s="3"/>
      <c r="EP425" s="3"/>
      <c r="EQ425" s="3"/>
      <c r="ER425" s="3"/>
      <c r="ES425" s="3"/>
      <c r="ET425" s="3"/>
      <c r="EU425" s="3"/>
      <c r="EV425" s="3"/>
      <c r="EW425" s="3"/>
      <c r="EX425" s="3"/>
      <c r="EY425" s="3"/>
    </row>
    <row r="426" spans="139:155" ht="7.5" hidden="1" customHeight="1" x14ac:dyDescent="0.15">
      <c r="EI426" s="3"/>
      <c r="EJ426" s="3"/>
      <c r="EK426" s="3"/>
      <c r="EL426" s="3"/>
      <c r="EM426" s="3"/>
      <c r="EN426" s="3"/>
      <c r="EO426" s="3"/>
      <c r="EP426" s="3"/>
      <c r="EQ426" s="3"/>
      <c r="ER426" s="3"/>
      <c r="ES426" s="3"/>
      <c r="ET426" s="3"/>
      <c r="EU426" s="3"/>
      <c r="EV426" s="3"/>
      <c r="EW426" s="3"/>
      <c r="EX426" s="3"/>
      <c r="EY426" s="3"/>
    </row>
    <row r="427" spans="139:155" ht="7.5" hidden="1" customHeight="1" x14ac:dyDescent="0.15">
      <c r="EI427" s="3"/>
      <c r="EJ427" s="3"/>
      <c r="EK427" s="3"/>
      <c r="EL427" s="3"/>
      <c r="EM427" s="3"/>
      <c r="EN427" s="3"/>
      <c r="EO427" s="3"/>
      <c r="EP427" s="3"/>
      <c r="EQ427" s="3"/>
      <c r="ER427" s="3"/>
      <c r="ES427" s="3"/>
      <c r="ET427" s="3"/>
      <c r="EU427" s="3"/>
      <c r="EV427" s="3"/>
      <c r="EW427" s="3"/>
      <c r="EX427" s="3"/>
      <c r="EY427" s="3"/>
    </row>
    <row r="428" spans="139:155" ht="7.5" hidden="1" customHeight="1" x14ac:dyDescent="0.15">
      <c r="EI428" s="3"/>
      <c r="EJ428" s="3"/>
      <c r="EK428" s="3"/>
      <c r="EL428" s="3"/>
      <c r="EM428" s="3"/>
      <c r="EN428" s="3"/>
      <c r="EO428" s="3"/>
      <c r="EP428" s="3"/>
      <c r="EQ428" s="3"/>
      <c r="ER428" s="3"/>
      <c r="ES428" s="3"/>
      <c r="ET428" s="3"/>
      <c r="EU428" s="3"/>
      <c r="EV428" s="3"/>
      <c r="EW428" s="3"/>
      <c r="EX428" s="3"/>
      <c r="EY428" s="3"/>
    </row>
    <row r="429" spans="139:155" ht="7.5" hidden="1" customHeight="1" x14ac:dyDescent="0.15"/>
    <row r="430" spans="139:155" ht="7.5" hidden="1" customHeight="1" x14ac:dyDescent="0.15"/>
    <row r="431" spans="139:155" ht="7.5" hidden="1" customHeight="1" x14ac:dyDescent="0.15"/>
    <row r="432" spans="139:155" ht="7.5" hidden="1" customHeight="1" x14ac:dyDescent="0.15"/>
    <row r="433" ht="7.5" hidden="1" customHeight="1" x14ac:dyDescent="0.15"/>
    <row r="434" ht="7.5" hidden="1" customHeight="1" x14ac:dyDescent="0.15"/>
    <row r="435" ht="7.5" hidden="1" customHeight="1" x14ac:dyDescent="0.15"/>
    <row r="436" ht="7.5" hidden="1" customHeight="1" x14ac:dyDescent="0.15"/>
    <row r="437" ht="7.5" hidden="1" customHeight="1" x14ac:dyDescent="0.15"/>
    <row r="438" ht="7.5" hidden="1" customHeight="1" x14ac:dyDescent="0.15"/>
    <row r="439" ht="7.5" hidden="1" customHeight="1" x14ac:dyDescent="0.15"/>
    <row r="440" ht="7.5" hidden="1" customHeight="1" x14ac:dyDescent="0.15"/>
    <row r="441" ht="7.5" hidden="1" customHeight="1" x14ac:dyDescent="0.15"/>
    <row r="442" ht="7.5" hidden="1" customHeight="1" x14ac:dyDescent="0.15"/>
    <row r="443" ht="7.5" hidden="1" customHeight="1" x14ac:dyDescent="0.15"/>
    <row r="444" ht="7.5" hidden="1" customHeight="1" x14ac:dyDescent="0.15"/>
    <row r="445" ht="7.5" hidden="1" customHeight="1" x14ac:dyDescent="0.15"/>
    <row r="446" ht="7.5" hidden="1" customHeight="1" x14ac:dyDescent="0.15"/>
    <row r="447" ht="7.5" hidden="1" customHeight="1" x14ac:dyDescent="0.15"/>
    <row r="448" ht="7.5" hidden="1" customHeight="1" x14ac:dyDescent="0.15"/>
    <row r="449" ht="7.5" hidden="1" customHeight="1" x14ac:dyDescent="0.15"/>
    <row r="450" ht="7.5" hidden="1" customHeight="1" x14ac:dyDescent="0.15"/>
    <row r="451" ht="7.5" hidden="1" customHeight="1" x14ac:dyDescent="0.15"/>
    <row r="452" ht="7.5" hidden="1" customHeight="1" x14ac:dyDescent="0.15"/>
    <row r="453" ht="7.5" hidden="1" customHeight="1" x14ac:dyDescent="0.15"/>
    <row r="454" ht="7.5" hidden="1" customHeight="1" x14ac:dyDescent="0.15"/>
    <row r="455" ht="7.5" hidden="1" customHeight="1" x14ac:dyDescent="0.15"/>
    <row r="456" ht="7.5" hidden="1" customHeight="1" x14ac:dyDescent="0.15"/>
    <row r="457" ht="7.5" hidden="1" customHeight="1" x14ac:dyDescent="0.15"/>
    <row r="458" ht="7.5" hidden="1" customHeight="1" x14ac:dyDescent="0.15"/>
    <row r="459" ht="7.5" hidden="1" customHeight="1" x14ac:dyDescent="0.15"/>
    <row r="460" ht="7.5" hidden="1" customHeight="1" x14ac:dyDescent="0.15"/>
    <row r="461" ht="7.5" hidden="1" customHeight="1" x14ac:dyDescent="0.15"/>
    <row r="462" ht="7.5" hidden="1" customHeight="1" x14ac:dyDescent="0.15"/>
    <row r="463" ht="7.5" hidden="1" customHeight="1" x14ac:dyDescent="0.15"/>
    <row r="464" ht="7.5" hidden="1" customHeight="1" x14ac:dyDescent="0.15"/>
    <row r="465" ht="7.5" hidden="1" customHeight="1" x14ac:dyDescent="0.15"/>
    <row r="466" ht="7.5" hidden="1" customHeight="1" x14ac:dyDescent="0.15"/>
    <row r="467" ht="7.5" hidden="1" customHeight="1" x14ac:dyDescent="0.15"/>
    <row r="468" ht="7.5" hidden="1" customHeight="1" x14ac:dyDescent="0.15"/>
    <row r="469" ht="7.5" hidden="1" customHeight="1" x14ac:dyDescent="0.15"/>
    <row r="470" ht="7.5" hidden="1" customHeight="1" x14ac:dyDescent="0.15"/>
    <row r="471" ht="7.5" hidden="1" customHeight="1" x14ac:dyDescent="0.15"/>
    <row r="472" ht="7.5" hidden="1" customHeight="1" x14ac:dyDescent="0.15"/>
    <row r="473" ht="7.5" hidden="1" customHeight="1" x14ac:dyDescent="0.15"/>
    <row r="474" ht="7.5" hidden="1" customHeight="1" x14ac:dyDescent="0.15"/>
    <row r="475" ht="7.5" hidden="1" customHeight="1" x14ac:dyDescent="0.15"/>
    <row r="476" ht="7.5" hidden="1" customHeight="1" x14ac:dyDescent="0.15"/>
    <row r="477" ht="7.5" hidden="1" customHeight="1" x14ac:dyDescent="0.15"/>
    <row r="478" ht="7.5" hidden="1" customHeight="1" x14ac:dyDescent="0.15"/>
    <row r="479" ht="7.5" hidden="1" customHeight="1" x14ac:dyDescent="0.15"/>
    <row r="480" ht="7.5" hidden="1" customHeight="1" x14ac:dyDescent="0.15"/>
    <row r="481" ht="7.5" hidden="1" customHeight="1" x14ac:dyDescent="0.15"/>
    <row r="482" ht="7.5" hidden="1" customHeight="1" x14ac:dyDescent="0.15"/>
    <row r="483" ht="7.5" hidden="1" customHeight="1" x14ac:dyDescent="0.15"/>
    <row r="484" ht="7.5" hidden="1" customHeight="1" x14ac:dyDescent="0.15"/>
    <row r="485" ht="7.5" hidden="1" customHeight="1" x14ac:dyDescent="0.15"/>
    <row r="486" ht="7.5" hidden="1" customHeight="1" x14ac:dyDescent="0.15"/>
    <row r="487" ht="7.5" hidden="1" customHeight="1" x14ac:dyDescent="0.15"/>
    <row r="488" ht="7.5" hidden="1" customHeight="1" x14ac:dyDescent="0.15"/>
    <row r="489" ht="7.5" hidden="1" customHeight="1" x14ac:dyDescent="0.15"/>
    <row r="490" ht="7.5" hidden="1" customHeight="1" x14ac:dyDescent="0.15"/>
    <row r="491" ht="7.5" hidden="1" customHeight="1" x14ac:dyDescent="0.15"/>
    <row r="492" ht="7.5" hidden="1" customHeight="1" x14ac:dyDescent="0.15"/>
    <row r="493" ht="7.5" hidden="1" customHeight="1" x14ac:dyDescent="0.15"/>
    <row r="494" ht="7.5" hidden="1" customHeight="1" x14ac:dyDescent="0.15"/>
    <row r="495" ht="7.5" hidden="1" customHeight="1" x14ac:dyDescent="0.15"/>
    <row r="496" ht="7.5" hidden="1" customHeight="1" x14ac:dyDescent="0.15"/>
    <row r="497" ht="7.5" hidden="1" customHeight="1" x14ac:dyDescent="0.15"/>
    <row r="498" ht="7.5" hidden="1" customHeight="1" x14ac:dyDescent="0.15"/>
    <row r="499" ht="7.5" hidden="1" customHeight="1" x14ac:dyDescent="0.15"/>
    <row r="500" ht="7.5" hidden="1" customHeight="1" x14ac:dyDescent="0.15"/>
    <row r="501" ht="7.5" hidden="1" customHeight="1" x14ac:dyDescent="0.15"/>
    <row r="502" ht="7.5" hidden="1" customHeight="1" x14ac:dyDescent="0.15"/>
    <row r="503" ht="7.5" hidden="1" customHeight="1" x14ac:dyDescent="0.15"/>
    <row r="504" ht="7.5" hidden="1" customHeight="1" x14ac:dyDescent="0.15"/>
    <row r="505" ht="7.5" hidden="1" customHeight="1" x14ac:dyDescent="0.15"/>
    <row r="506" ht="7.5" hidden="1" customHeight="1" x14ac:dyDescent="0.15"/>
    <row r="507" ht="7.5" hidden="1" customHeight="1" x14ac:dyDescent="0.15"/>
    <row r="508" ht="7.5" hidden="1" customHeight="1" x14ac:dyDescent="0.15"/>
    <row r="509" ht="7.5" hidden="1" customHeight="1" x14ac:dyDescent="0.15"/>
    <row r="510" ht="7.5" hidden="1" customHeight="1" x14ac:dyDescent="0.15"/>
    <row r="511" ht="7.5" hidden="1" customHeight="1" x14ac:dyDescent="0.15"/>
    <row r="512" ht="7.5" hidden="1" customHeight="1" x14ac:dyDescent="0.15"/>
    <row r="513" ht="7.5" hidden="1" customHeight="1" x14ac:dyDescent="0.15"/>
    <row r="514" ht="7.5" hidden="1" customHeight="1" x14ac:dyDescent="0.15"/>
    <row r="515" ht="7.5" hidden="1" customHeight="1" x14ac:dyDescent="0.15"/>
    <row r="516" ht="7.5" hidden="1" customHeight="1" x14ac:dyDescent="0.15"/>
    <row r="517" ht="7.5" hidden="1" customHeight="1" x14ac:dyDescent="0.15"/>
    <row r="518" ht="7.5" hidden="1" customHeight="1" x14ac:dyDescent="0.15"/>
    <row r="519" ht="7.5" hidden="1" customHeight="1" x14ac:dyDescent="0.15"/>
    <row r="520" ht="7.5" hidden="1" customHeight="1" x14ac:dyDescent="0.15"/>
    <row r="521" ht="7.5" hidden="1" customHeight="1" x14ac:dyDescent="0.15"/>
    <row r="522" ht="7.5" hidden="1" customHeight="1" x14ac:dyDescent="0.15"/>
    <row r="523" ht="7.5" hidden="1" customHeight="1" x14ac:dyDescent="0.15"/>
    <row r="524" ht="7.5" hidden="1" customHeight="1" x14ac:dyDescent="0.15"/>
    <row r="525" ht="7.5" hidden="1" customHeight="1" x14ac:dyDescent="0.15"/>
    <row r="526" ht="7.5" hidden="1" customHeight="1" x14ac:dyDescent="0.15"/>
    <row r="527" ht="7.5" hidden="1" customHeight="1" x14ac:dyDescent="0.15"/>
    <row r="528" ht="7.5" hidden="1" customHeight="1" x14ac:dyDescent="0.15"/>
    <row r="529" ht="7.5" hidden="1" customHeight="1" x14ac:dyDescent="0.15"/>
    <row r="530" ht="7.5" hidden="1" customHeight="1" x14ac:dyDescent="0.15"/>
    <row r="531" ht="7.5" hidden="1" customHeight="1" x14ac:dyDescent="0.15"/>
    <row r="532" ht="7.5" hidden="1" customHeight="1" x14ac:dyDescent="0.15"/>
    <row r="533" ht="7.5" hidden="1" customHeight="1" x14ac:dyDescent="0.15"/>
    <row r="534" ht="7.5" hidden="1" customHeight="1" x14ac:dyDescent="0.15"/>
    <row r="535" ht="7.5" hidden="1" customHeight="1" x14ac:dyDescent="0.15"/>
    <row r="536" ht="7.5" hidden="1" customHeight="1" x14ac:dyDescent="0.15"/>
    <row r="537" ht="7.5" hidden="1" customHeight="1" x14ac:dyDescent="0.15"/>
    <row r="538" ht="7.5" hidden="1" customHeight="1" x14ac:dyDescent="0.15"/>
    <row r="539" ht="7.5" hidden="1" customHeight="1" x14ac:dyDescent="0.15"/>
    <row r="540" ht="7.5" hidden="1" customHeight="1" x14ac:dyDescent="0.15"/>
    <row r="541" ht="7.5" hidden="1" customHeight="1" x14ac:dyDescent="0.15"/>
    <row r="542" ht="7.5" hidden="1" customHeight="1" x14ac:dyDescent="0.15"/>
    <row r="543" ht="7.5" hidden="1" customHeight="1" x14ac:dyDescent="0.15"/>
    <row r="544" ht="7.5" hidden="1" customHeight="1" x14ac:dyDescent="0.15"/>
    <row r="545" ht="7.5" hidden="1" customHeight="1" x14ac:dyDescent="0.15"/>
    <row r="546" ht="7.5" hidden="1" customHeight="1" x14ac:dyDescent="0.15"/>
    <row r="547" ht="7.5" hidden="1" customHeight="1" x14ac:dyDescent="0.15"/>
    <row r="548" ht="7.5" hidden="1" customHeight="1" x14ac:dyDescent="0.15"/>
    <row r="549" ht="7.5" hidden="1" customHeight="1" x14ac:dyDescent="0.15"/>
    <row r="550" ht="7.5" hidden="1" customHeight="1" x14ac:dyDescent="0.15"/>
    <row r="551" ht="7.5" hidden="1" customHeight="1" x14ac:dyDescent="0.15"/>
    <row r="552" ht="7.5" hidden="1" customHeight="1" x14ac:dyDescent="0.15"/>
    <row r="553" ht="7.5" hidden="1" customHeight="1" x14ac:dyDescent="0.15"/>
    <row r="554" ht="7.5" hidden="1" customHeight="1" x14ac:dyDescent="0.15"/>
    <row r="555" ht="7.5" hidden="1" customHeight="1" x14ac:dyDescent="0.15"/>
    <row r="556" ht="7.5" hidden="1" customHeight="1" x14ac:dyDescent="0.15"/>
    <row r="557" ht="7.5" hidden="1" customHeight="1" x14ac:dyDescent="0.15"/>
    <row r="558" ht="7.5" hidden="1" customHeight="1" x14ac:dyDescent="0.15"/>
    <row r="559" ht="7.5" hidden="1" customHeight="1" x14ac:dyDescent="0.15"/>
    <row r="560" ht="7.5" hidden="1" customHeight="1" x14ac:dyDescent="0.15"/>
    <row r="561" ht="7.5" hidden="1" customHeight="1" x14ac:dyDescent="0.15"/>
    <row r="562" ht="7.5" hidden="1" customHeight="1" x14ac:dyDescent="0.15"/>
    <row r="563" ht="7.5" hidden="1" customHeight="1" x14ac:dyDescent="0.15"/>
    <row r="564" ht="7.5" hidden="1" customHeight="1" x14ac:dyDescent="0.15"/>
    <row r="565" ht="7.5" hidden="1" customHeight="1" x14ac:dyDescent="0.15"/>
    <row r="566" ht="7.5" hidden="1" customHeight="1" x14ac:dyDescent="0.15"/>
    <row r="567" ht="7.5" hidden="1" customHeight="1" x14ac:dyDescent="0.15"/>
    <row r="568" ht="7.5" hidden="1" customHeight="1" x14ac:dyDescent="0.15"/>
    <row r="569" ht="7.5" hidden="1" customHeight="1" x14ac:dyDescent="0.15"/>
    <row r="570" ht="7.5" hidden="1" customHeight="1" x14ac:dyDescent="0.15"/>
    <row r="571" ht="7.5" hidden="1" customHeight="1" x14ac:dyDescent="0.15"/>
    <row r="572" ht="7.5" hidden="1" customHeight="1" x14ac:dyDescent="0.15"/>
    <row r="573" ht="7.5" hidden="1" customHeight="1" x14ac:dyDescent="0.15"/>
    <row r="574" ht="7.5" hidden="1" customHeight="1" x14ac:dyDescent="0.15"/>
    <row r="575" ht="7.5" hidden="1" customHeight="1" x14ac:dyDescent="0.15"/>
    <row r="576" ht="7.5" hidden="1" customHeight="1" x14ac:dyDescent="0.15"/>
    <row r="577" ht="7.5" hidden="1" customHeight="1" x14ac:dyDescent="0.15"/>
    <row r="578" ht="7.5" hidden="1" customHeight="1" x14ac:dyDescent="0.15"/>
    <row r="579" ht="7.5" hidden="1" customHeight="1" x14ac:dyDescent="0.15"/>
    <row r="580" ht="7.5" hidden="1" customHeight="1" x14ac:dyDescent="0.15"/>
    <row r="581" ht="7.5" hidden="1" customHeight="1" x14ac:dyDescent="0.15"/>
    <row r="582" ht="7.5" hidden="1" customHeight="1" x14ac:dyDescent="0.15"/>
    <row r="583" ht="7.5" hidden="1" customHeight="1" x14ac:dyDescent="0.15"/>
    <row r="584" ht="7.5" hidden="1" customHeight="1" x14ac:dyDescent="0.15"/>
    <row r="585" ht="7.5" hidden="1" customHeight="1" x14ac:dyDescent="0.15"/>
    <row r="586" ht="7.5" hidden="1" customHeight="1" x14ac:dyDescent="0.15"/>
    <row r="587" ht="7.5" hidden="1" customHeight="1" x14ac:dyDescent="0.15"/>
    <row r="588" ht="7.5" hidden="1" customHeight="1" x14ac:dyDescent="0.15"/>
    <row r="589" ht="7.5" hidden="1" customHeight="1" x14ac:dyDescent="0.15"/>
    <row r="590" ht="7.5" hidden="1" customHeight="1" x14ac:dyDescent="0.15"/>
    <row r="591" ht="7.5" hidden="1" customHeight="1" x14ac:dyDescent="0.15"/>
    <row r="592" ht="7.5" hidden="1" customHeight="1" x14ac:dyDescent="0.15"/>
    <row r="593" ht="7.5" hidden="1" customHeight="1" x14ac:dyDescent="0.15"/>
    <row r="594" ht="7.5" hidden="1" customHeight="1" x14ac:dyDescent="0.15"/>
    <row r="595" ht="7.5" hidden="1" customHeight="1" x14ac:dyDescent="0.15"/>
    <row r="596" ht="7.5" hidden="1" customHeight="1" x14ac:dyDescent="0.15"/>
    <row r="597" ht="7.5" hidden="1" customHeight="1" x14ac:dyDescent="0.15"/>
    <row r="598" ht="7.5" hidden="1" customHeight="1" x14ac:dyDescent="0.15"/>
    <row r="599" ht="7.5" hidden="1" customHeight="1" x14ac:dyDescent="0.15"/>
    <row r="600" ht="7.5" hidden="1" customHeight="1" x14ac:dyDescent="0.15"/>
    <row r="601" ht="7.5" hidden="1" customHeight="1" x14ac:dyDescent="0.15"/>
    <row r="602" ht="7.5" hidden="1" customHeight="1" x14ac:dyDescent="0.15"/>
    <row r="603" ht="7.5" hidden="1" customHeight="1" x14ac:dyDescent="0.15"/>
    <row r="604" ht="7.5" hidden="1" customHeight="1" x14ac:dyDescent="0.15"/>
    <row r="605" ht="7.5" hidden="1" customHeight="1" x14ac:dyDescent="0.15"/>
    <row r="606" ht="7.5" hidden="1" customHeight="1" x14ac:dyDescent="0.15"/>
    <row r="607" ht="7.5" hidden="1" customHeight="1" x14ac:dyDescent="0.15"/>
    <row r="608" ht="7.5" hidden="1" customHeight="1" x14ac:dyDescent="0.15"/>
    <row r="609" ht="7.5" hidden="1" customHeight="1" x14ac:dyDescent="0.15"/>
    <row r="610" ht="7.5" hidden="1" customHeight="1" x14ac:dyDescent="0.15"/>
    <row r="611" ht="7.5" hidden="1" customHeight="1" x14ac:dyDescent="0.15"/>
    <row r="612" ht="7.5" hidden="1" customHeight="1" x14ac:dyDescent="0.15"/>
    <row r="613" ht="7.5" hidden="1" customHeight="1" x14ac:dyDescent="0.15"/>
    <row r="614" ht="7.5" hidden="1" customHeight="1" x14ac:dyDescent="0.15"/>
    <row r="615" ht="7.5" hidden="1" customHeight="1" x14ac:dyDescent="0.15"/>
    <row r="616" ht="7.5" hidden="1" customHeight="1" x14ac:dyDescent="0.15"/>
    <row r="617" ht="7.5" hidden="1" customHeight="1" x14ac:dyDescent="0.15"/>
    <row r="618" ht="7.5" hidden="1" customHeight="1" x14ac:dyDescent="0.15"/>
    <row r="619" ht="7.5" hidden="1" customHeight="1" x14ac:dyDescent="0.15"/>
    <row r="620" ht="7.5" hidden="1" customHeight="1" x14ac:dyDescent="0.15"/>
    <row r="621" ht="7.5" hidden="1" customHeight="1" x14ac:dyDescent="0.15"/>
    <row r="622" ht="7.5" hidden="1" customHeight="1" x14ac:dyDescent="0.15"/>
    <row r="623" ht="7.5" hidden="1" customHeight="1" x14ac:dyDescent="0.15"/>
    <row r="624" ht="7.5" hidden="1" customHeight="1" x14ac:dyDescent="0.15"/>
    <row r="625" ht="7.5" hidden="1" customHeight="1" x14ac:dyDescent="0.15"/>
    <row r="626" ht="7.5" hidden="1" customHeight="1" x14ac:dyDescent="0.15"/>
    <row r="627" ht="7.5" hidden="1" customHeight="1" x14ac:dyDescent="0.15"/>
    <row r="628" ht="7.5" hidden="1" customHeight="1" x14ac:dyDescent="0.15"/>
    <row r="629" ht="7.5" hidden="1" customHeight="1" x14ac:dyDescent="0.15"/>
    <row r="630" ht="7.5" hidden="1" customHeight="1" x14ac:dyDescent="0.15"/>
    <row r="631" ht="7.5" hidden="1" customHeight="1" x14ac:dyDescent="0.15"/>
    <row r="632" ht="7.5" hidden="1" customHeight="1" x14ac:dyDescent="0.15"/>
    <row r="633" ht="7.5" hidden="1" customHeight="1" x14ac:dyDescent="0.15"/>
    <row r="634" ht="7.5" hidden="1" customHeight="1" x14ac:dyDescent="0.15"/>
    <row r="635" ht="7.5" hidden="1" customHeight="1" x14ac:dyDescent="0.15"/>
    <row r="636" ht="7.5" hidden="1" customHeight="1" x14ac:dyDescent="0.15"/>
    <row r="637" ht="7.5" hidden="1" customHeight="1" x14ac:dyDescent="0.15"/>
    <row r="638" ht="7.5" hidden="1" customHeight="1" x14ac:dyDescent="0.15"/>
    <row r="639" ht="7.5" hidden="1" customHeight="1" x14ac:dyDescent="0.15"/>
    <row r="640" ht="7.5" hidden="1" customHeight="1" x14ac:dyDescent="0.15"/>
    <row r="641" ht="7.5" hidden="1" customHeight="1" x14ac:dyDescent="0.15"/>
    <row r="642" ht="7.5" hidden="1" customHeight="1" x14ac:dyDescent="0.15"/>
    <row r="643" ht="7.5" hidden="1" customHeight="1" x14ac:dyDescent="0.15"/>
    <row r="644" ht="7.5" hidden="1" customHeight="1" x14ac:dyDescent="0.15"/>
    <row r="645" ht="7.5" hidden="1" customHeight="1" x14ac:dyDescent="0.15"/>
    <row r="646" ht="7.5" hidden="1" customHeight="1" x14ac:dyDescent="0.15"/>
    <row r="647" ht="7.5" hidden="1" customHeight="1" x14ac:dyDescent="0.15"/>
    <row r="648" ht="7.5" hidden="1" customHeight="1" x14ac:dyDescent="0.15"/>
    <row r="649" ht="7.5" hidden="1" customHeight="1" x14ac:dyDescent="0.15"/>
    <row r="650" ht="7.5" hidden="1" customHeight="1" x14ac:dyDescent="0.15"/>
    <row r="651" ht="7.5" hidden="1" customHeight="1" x14ac:dyDescent="0.15"/>
    <row r="652" ht="7.5" hidden="1" customHeight="1" x14ac:dyDescent="0.15"/>
    <row r="653" ht="7.5" hidden="1" customHeight="1" x14ac:dyDescent="0.15"/>
    <row r="654" ht="7.5" hidden="1" customHeight="1" x14ac:dyDescent="0.15"/>
    <row r="655" ht="7.5" hidden="1" customHeight="1" x14ac:dyDescent="0.15"/>
    <row r="656" ht="7.5" hidden="1" customHeight="1" x14ac:dyDescent="0.15"/>
    <row r="657" ht="7.5" hidden="1" customHeight="1" x14ac:dyDescent="0.15"/>
    <row r="658" ht="7.5" hidden="1" customHeight="1" x14ac:dyDescent="0.15"/>
    <row r="659" ht="7.5" hidden="1" customHeight="1" x14ac:dyDescent="0.15"/>
    <row r="660" ht="7.5" hidden="1" customHeight="1" x14ac:dyDescent="0.15"/>
    <row r="661" ht="7.5" hidden="1" customHeight="1" x14ac:dyDescent="0.15"/>
    <row r="662" ht="7.5" hidden="1" customHeight="1" x14ac:dyDescent="0.15"/>
    <row r="663" ht="7.5" hidden="1" customHeight="1" x14ac:dyDescent="0.15"/>
    <row r="664" ht="7.5" hidden="1" customHeight="1" x14ac:dyDescent="0.15"/>
    <row r="665" ht="7.5" hidden="1" customHeight="1" x14ac:dyDescent="0.15"/>
    <row r="666" ht="7.5" hidden="1" customHeight="1" x14ac:dyDescent="0.15"/>
    <row r="667" ht="7.5" hidden="1" customHeight="1" x14ac:dyDescent="0.15"/>
    <row r="668" ht="7.5" hidden="1" customHeight="1" x14ac:dyDescent="0.15"/>
    <row r="669" ht="7.5" hidden="1" customHeight="1" x14ac:dyDescent="0.15"/>
    <row r="670" ht="7.5" hidden="1" customHeight="1" x14ac:dyDescent="0.15"/>
    <row r="671" ht="7.5" hidden="1" customHeight="1" x14ac:dyDescent="0.15"/>
    <row r="672" ht="7.5" hidden="1" customHeight="1" x14ac:dyDescent="0.15"/>
    <row r="673" ht="7.5" hidden="1" customHeight="1" x14ac:dyDescent="0.15"/>
    <row r="674" ht="7.5" hidden="1" customHeight="1" x14ac:dyDescent="0.15"/>
    <row r="675" ht="7.5" hidden="1" customHeight="1" x14ac:dyDescent="0.15"/>
    <row r="676" ht="7.5" hidden="1" customHeight="1" x14ac:dyDescent="0.15"/>
    <row r="677" ht="7.5" hidden="1" customHeight="1" x14ac:dyDescent="0.15"/>
    <row r="678" ht="7.5" hidden="1" customHeight="1" x14ac:dyDescent="0.15"/>
    <row r="679" ht="7.5" hidden="1" customHeight="1" x14ac:dyDescent="0.15"/>
    <row r="680" ht="7.5" hidden="1" customHeight="1" x14ac:dyDescent="0.15"/>
    <row r="681" ht="7.5" hidden="1" customHeight="1" x14ac:dyDescent="0.15"/>
    <row r="682" ht="7.5" hidden="1" customHeight="1" x14ac:dyDescent="0.15"/>
    <row r="683" ht="7.5" hidden="1" customHeight="1" x14ac:dyDescent="0.15"/>
    <row r="684" ht="7.5" hidden="1" customHeight="1" x14ac:dyDescent="0.15"/>
    <row r="685" ht="7.5" hidden="1" customHeight="1" x14ac:dyDescent="0.15"/>
    <row r="686" ht="7.5" hidden="1" customHeight="1" x14ac:dyDescent="0.15"/>
    <row r="687" ht="7.5" hidden="1" customHeight="1" x14ac:dyDescent="0.15"/>
    <row r="688" ht="7.5" hidden="1" customHeight="1" x14ac:dyDescent="0.15"/>
    <row r="689" ht="7.5" hidden="1" customHeight="1" x14ac:dyDescent="0.15"/>
    <row r="690" ht="7.5" hidden="1" customHeight="1" x14ac:dyDescent="0.15"/>
    <row r="691" ht="7.5" hidden="1" customHeight="1" x14ac:dyDescent="0.15"/>
    <row r="692" ht="7.5" hidden="1" customHeight="1" x14ac:dyDescent="0.15"/>
    <row r="693" ht="7.5" hidden="1" customHeight="1" x14ac:dyDescent="0.15"/>
    <row r="694" ht="7.5" hidden="1" customHeight="1" x14ac:dyDescent="0.15"/>
    <row r="695" ht="7.5" hidden="1" customHeight="1" x14ac:dyDescent="0.15"/>
    <row r="696" ht="7.5" hidden="1" customHeight="1" x14ac:dyDescent="0.15"/>
    <row r="697" ht="7.5" hidden="1" customHeight="1" x14ac:dyDescent="0.15"/>
    <row r="698" ht="7.5" hidden="1" customHeight="1" x14ac:dyDescent="0.15"/>
    <row r="699" ht="7.5" hidden="1" customHeight="1" x14ac:dyDescent="0.15"/>
    <row r="700" ht="7.5" hidden="1" customHeight="1" x14ac:dyDescent="0.15"/>
    <row r="701" ht="7.5" hidden="1" customHeight="1" x14ac:dyDescent="0.15"/>
    <row r="702" ht="7.5" hidden="1" customHeight="1" x14ac:dyDescent="0.15"/>
    <row r="703" ht="7.5" hidden="1" customHeight="1" x14ac:dyDescent="0.15"/>
    <row r="704" ht="7.5" hidden="1" customHeight="1" x14ac:dyDescent="0.15"/>
    <row r="705" ht="7.5" hidden="1" customHeight="1" x14ac:dyDescent="0.15"/>
    <row r="706" ht="7.5" hidden="1" customHeight="1" x14ac:dyDescent="0.15"/>
    <row r="707" ht="7.5" hidden="1" customHeight="1" x14ac:dyDescent="0.15"/>
    <row r="708" ht="7.5" hidden="1" customHeight="1" x14ac:dyDescent="0.15"/>
    <row r="709" ht="7.5" hidden="1" customHeight="1" x14ac:dyDescent="0.15"/>
    <row r="710" ht="7.5" hidden="1" customHeight="1" x14ac:dyDescent="0.15"/>
    <row r="711" ht="7.5" hidden="1" customHeight="1" x14ac:dyDescent="0.15"/>
    <row r="712" ht="7.5" hidden="1" customHeight="1" x14ac:dyDescent="0.15"/>
    <row r="713" ht="7.5" hidden="1" customHeight="1" x14ac:dyDescent="0.15"/>
    <row r="714" ht="7.5" hidden="1" customHeight="1" x14ac:dyDescent="0.15"/>
    <row r="715" ht="7.5" hidden="1" customHeight="1" x14ac:dyDescent="0.15"/>
    <row r="716" ht="7.5" hidden="1" customHeight="1" x14ac:dyDescent="0.15"/>
    <row r="717" ht="7.5" hidden="1" customHeight="1" x14ac:dyDescent="0.15"/>
    <row r="718" ht="7.5" hidden="1" customHeight="1" x14ac:dyDescent="0.15"/>
    <row r="719" ht="7.5" hidden="1" customHeight="1" x14ac:dyDescent="0.15"/>
    <row r="720" ht="7.5" hidden="1" customHeight="1" x14ac:dyDescent="0.15"/>
    <row r="721" ht="7.5" hidden="1" customHeight="1" x14ac:dyDescent="0.15"/>
    <row r="722" ht="7.5" hidden="1" customHeight="1" x14ac:dyDescent="0.15"/>
    <row r="723" ht="7.5" hidden="1" customHeight="1" x14ac:dyDescent="0.15"/>
    <row r="724" ht="7.5" hidden="1" customHeight="1" x14ac:dyDescent="0.15"/>
    <row r="725" ht="7.5" hidden="1" customHeight="1" x14ac:dyDescent="0.15"/>
    <row r="726" ht="7.5" hidden="1" customHeight="1" x14ac:dyDescent="0.15"/>
    <row r="727" ht="7.5" hidden="1" customHeight="1" x14ac:dyDescent="0.15"/>
    <row r="728" ht="7.5" hidden="1" customHeight="1" x14ac:dyDescent="0.15"/>
    <row r="729" ht="7.5" hidden="1" customHeight="1" x14ac:dyDescent="0.15"/>
    <row r="730" ht="7.5" hidden="1" customHeight="1" x14ac:dyDescent="0.15"/>
    <row r="731" ht="7.5" hidden="1" customHeight="1" x14ac:dyDescent="0.15"/>
    <row r="732" ht="7.5" hidden="1" customHeight="1" x14ac:dyDescent="0.15"/>
    <row r="733" ht="7.5" hidden="1" customHeight="1" x14ac:dyDescent="0.15"/>
    <row r="734" ht="7.5" hidden="1" customHeight="1" x14ac:dyDescent="0.15"/>
    <row r="735" ht="7.5" hidden="1" customHeight="1" x14ac:dyDescent="0.15"/>
    <row r="736" ht="7.5" hidden="1" customHeight="1" x14ac:dyDescent="0.15"/>
    <row r="737" ht="7.5" hidden="1" customHeight="1" x14ac:dyDescent="0.15"/>
    <row r="738" ht="7.5" hidden="1" customHeight="1" x14ac:dyDescent="0.15"/>
    <row r="739" ht="7.5" hidden="1" customHeight="1" x14ac:dyDescent="0.15"/>
    <row r="740" ht="7.5" hidden="1" customHeight="1" x14ac:dyDescent="0.15"/>
    <row r="741" ht="7.5" hidden="1" customHeight="1" x14ac:dyDescent="0.15"/>
    <row r="742" ht="7.5" hidden="1" customHeight="1" x14ac:dyDescent="0.15"/>
    <row r="743" ht="7.5" hidden="1" customHeight="1" x14ac:dyDescent="0.15"/>
    <row r="744" ht="7.5" hidden="1" customHeight="1" x14ac:dyDescent="0.15"/>
    <row r="745" ht="7.5" hidden="1" customHeight="1" x14ac:dyDescent="0.15"/>
    <row r="746" ht="7.5" hidden="1" customHeight="1" x14ac:dyDescent="0.15"/>
    <row r="747" ht="7.5" hidden="1" customHeight="1" x14ac:dyDescent="0.15"/>
    <row r="748" ht="7.5" hidden="1" customHeight="1" x14ac:dyDescent="0.15"/>
    <row r="749" ht="7.5" hidden="1" customHeight="1" x14ac:dyDescent="0.15"/>
    <row r="750" ht="7.5" hidden="1" customHeight="1" x14ac:dyDescent="0.15"/>
    <row r="751" ht="7.5" hidden="1" customHeight="1" x14ac:dyDescent="0.15"/>
    <row r="752" ht="7.5" hidden="1" customHeight="1" x14ac:dyDescent="0.15"/>
    <row r="753" ht="7.5" hidden="1" customHeight="1" x14ac:dyDescent="0.15"/>
    <row r="754" ht="7.5" hidden="1" customHeight="1" x14ac:dyDescent="0.15"/>
    <row r="755" ht="7.5" hidden="1" customHeight="1" x14ac:dyDescent="0.15"/>
    <row r="756" ht="7.5" hidden="1" customHeight="1" x14ac:dyDescent="0.15"/>
    <row r="757" ht="7.5" hidden="1" customHeight="1" x14ac:dyDescent="0.15"/>
    <row r="758" ht="7.5" hidden="1" customHeight="1" x14ac:dyDescent="0.15"/>
    <row r="759" ht="7.5" hidden="1" customHeight="1" x14ac:dyDescent="0.15"/>
    <row r="760" ht="7.5" hidden="1" customHeight="1" x14ac:dyDescent="0.15"/>
    <row r="761" ht="7.5" hidden="1" customHeight="1" x14ac:dyDescent="0.15"/>
    <row r="762" ht="7.5" hidden="1" customHeight="1" x14ac:dyDescent="0.15"/>
    <row r="763" ht="7.5" hidden="1" customHeight="1" x14ac:dyDescent="0.15"/>
    <row r="764" ht="7.5" hidden="1" customHeight="1" x14ac:dyDescent="0.15"/>
    <row r="765" ht="7.5" hidden="1" customHeight="1" x14ac:dyDescent="0.15"/>
    <row r="766" ht="7.5" hidden="1" customHeight="1" x14ac:dyDescent="0.15"/>
    <row r="767" ht="7.5" hidden="1" customHeight="1" x14ac:dyDescent="0.15"/>
    <row r="768" ht="7.5" hidden="1" customHeight="1" x14ac:dyDescent="0.15"/>
    <row r="769" ht="7.5" hidden="1" customHeight="1" x14ac:dyDescent="0.15"/>
    <row r="770" ht="7.5" hidden="1" customHeight="1" x14ac:dyDescent="0.15"/>
    <row r="771" ht="7.5" hidden="1" customHeight="1" x14ac:dyDescent="0.15"/>
    <row r="772" ht="7.5" hidden="1" customHeight="1" x14ac:dyDescent="0.15"/>
    <row r="773" ht="7.5" hidden="1" customHeight="1" x14ac:dyDescent="0.15"/>
    <row r="774" ht="7.5" hidden="1" customHeight="1" x14ac:dyDescent="0.15"/>
    <row r="775" ht="7.5" hidden="1" customHeight="1" x14ac:dyDescent="0.15"/>
    <row r="776" ht="7.5" hidden="1" customHeight="1" x14ac:dyDescent="0.15"/>
    <row r="777" ht="7.5" hidden="1" customHeight="1" x14ac:dyDescent="0.15"/>
    <row r="778" ht="7.5" hidden="1" customHeight="1" x14ac:dyDescent="0.15"/>
    <row r="779" ht="7.5" hidden="1" customHeight="1" x14ac:dyDescent="0.15"/>
    <row r="780" ht="7.5" hidden="1" customHeight="1" x14ac:dyDescent="0.15"/>
    <row r="781" ht="7.5" hidden="1" customHeight="1" x14ac:dyDescent="0.15"/>
    <row r="782" ht="7.5" hidden="1" customHeight="1" x14ac:dyDescent="0.15"/>
    <row r="783" ht="7.5" hidden="1" customHeight="1" x14ac:dyDescent="0.15"/>
    <row r="784" ht="7.5" hidden="1" customHeight="1" x14ac:dyDescent="0.15"/>
    <row r="785" ht="7.5" hidden="1" customHeight="1" x14ac:dyDescent="0.15"/>
    <row r="786" ht="7.5" hidden="1" customHeight="1" x14ac:dyDescent="0.15"/>
    <row r="787" ht="7.5" hidden="1" customHeight="1" x14ac:dyDescent="0.15"/>
    <row r="788" ht="7.5" hidden="1" customHeight="1" x14ac:dyDescent="0.15"/>
    <row r="789" ht="7.5" hidden="1" customHeight="1" x14ac:dyDescent="0.15"/>
    <row r="790" ht="7.5" hidden="1" customHeight="1" x14ac:dyDescent="0.15"/>
    <row r="791" ht="7.5" hidden="1" customHeight="1" x14ac:dyDescent="0.15"/>
    <row r="792" ht="7.5" hidden="1" customHeight="1" x14ac:dyDescent="0.15"/>
    <row r="793" ht="7.5" hidden="1" customHeight="1" x14ac:dyDescent="0.15"/>
    <row r="794" ht="7.5" hidden="1" customHeight="1" x14ac:dyDescent="0.15"/>
    <row r="795" ht="7.5" hidden="1" customHeight="1" x14ac:dyDescent="0.15"/>
    <row r="796" ht="7.5" hidden="1" customHeight="1" x14ac:dyDescent="0.15"/>
    <row r="797" ht="7.5" hidden="1" customHeight="1" x14ac:dyDescent="0.15"/>
    <row r="798" ht="7.5" hidden="1" customHeight="1" x14ac:dyDescent="0.15"/>
    <row r="799" ht="7.5" hidden="1" customHeight="1" x14ac:dyDescent="0.15"/>
    <row r="800" ht="7.5" hidden="1" customHeight="1" x14ac:dyDescent="0.15"/>
    <row r="801" ht="7.5" hidden="1" customHeight="1" x14ac:dyDescent="0.15"/>
    <row r="802" ht="7.5" hidden="1" customHeight="1" x14ac:dyDescent="0.15"/>
    <row r="803" ht="7.5" hidden="1" customHeight="1" x14ac:dyDescent="0.15"/>
    <row r="804" ht="7.5" hidden="1" customHeight="1" x14ac:dyDescent="0.15"/>
    <row r="805" ht="7.5" hidden="1" customHeight="1" x14ac:dyDescent="0.15"/>
    <row r="806" ht="7.5" hidden="1" customHeight="1" x14ac:dyDescent="0.15"/>
    <row r="807" ht="7.5" hidden="1" customHeight="1" x14ac:dyDescent="0.15"/>
    <row r="808" ht="7.5" hidden="1" customHeight="1" x14ac:dyDescent="0.15"/>
    <row r="809" ht="7.5" hidden="1" customHeight="1" x14ac:dyDescent="0.15"/>
    <row r="810" ht="7.5" hidden="1" customHeight="1" x14ac:dyDescent="0.15"/>
    <row r="811" ht="7.5" hidden="1" customHeight="1" x14ac:dyDescent="0.15"/>
    <row r="812" ht="7.5" hidden="1" customHeight="1" x14ac:dyDescent="0.15"/>
    <row r="813" ht="7.5" hidden="1" customHeight="1" x14ac:dyDescent="0.15"/>
    <row r="814" ht="7.5" hidden="1" customHeight="1" x14ac:dyDescent="0.15"/>
    <row r="815" ht="7.5" hidden="1" customHeight="1" x14ac:dyDescent="0.15"/>
    <row r="816" ht="7.5" hidden="1" customHeight="1" x14ac:dyDescent="0.15"/>
    <row r="817" ht="7.5" hidden="1" customHeight="1" x14ac:dyDescent="0.15"/>
    <row r="818" ht="7.5" hidden="1" customHeight="1" x14ac:dyDescent="0.15"/>
    <row r="819" ht="7.5" hidden="1" customHeight="1" x14ac:dyDescent="0.15"/>
    <row r="820" ht="7.5" hidden="1" customHeight="1" x14ac:dyDescent="0.15"/>
    <row r="821" ht="7.5" hidden="1" customHeight="1" x14ac:dyDescent="0.15"/>
    <row r="822" ht="7.5" hidden="1" customHeight="1" x14ac:dyDescent="0.15"/>
    <row r="823" ht="7.5" hidden="1" customHeight="1" x14ac:dyDescent="0.15"/>
    <row r="824" ht="7.5" hidden="1" customHeight="1" x14ac:dyDescent="0.15"/>
    <row r="825" ht="7.5" hidden="1" customHeight="1" x14ac:dyDescent="0.15"/>
    <row r="826" ht="7.5" hidden="1" customHeight="1" x14ac:dyDescent="0.15"/>
    <row r="827" ht="7.5" hidden="1" customHeight="1" x14ac:dyDescent="0.15"/>
    <row r="828" ht="7.5" hidden="1" customHeight="1" x14ac:dyDescent="0.15"/>
    <row r="829" ht="7.5" hidden="1" customHeight="1" x14ac:dyDescent="0.15"/>
    <row r="830" ht="7.5" hidden="1" customHeight="1" x14ac:dyDescent="0.15"/>
    <row r="831" ht="7.5" hidden="1" customHeight="1" x14ac:dyDescent="0.15"/>
    <row r="832" ht="7.5" hidden="1" customHeight="1" x14ac:dyDescent="0.15"/>
    <row r="833" ht="7.5" hidden="1" customHeight="1" x14ac:dyDescent="0.15"/>
    <row r="834" ht="7.5" hidden="1" customHeight="1" x14ac:dyDescent="0.15"/>
    <row r="835" ht="7.5" hidden="1" customHeight="1" x14ac:dyDescent="0.15"/>
    <row r="836" ht="7.5" hidden="1" customHeight="1" x14ac:dyDescent="0.15"/>
    <row r="837" ht="7.5" hidden="1" customHeight="1" x14ac:dyDescent="0.15"/>
    <row r="838" ht="7.5" hidden="1" customHeight="1" x14ac:dyDescent="0.15"/>
    <row r="839" ht="7.5" hidden="1" customHeight="1" x14ac:dyDescent="0.15"/>
    <row r="840" ht="7.5" hidden="1" customHeight="1" x14ac:dyDescent="0.15"/>
    <row r="841" ht="7.5" hidden="1" customHeight="1" x14ac:dyDescent="0.15"/>
    <row r="842" ht="7.5" hidden="1" customHeight="1" x14ac:dyDescent="0.15"/>
    <row r="843" ht="7.5" hidden="1" customHeight="1" x14ac:dyDescent="0.15"/>
    <row r="844" ht="7.5" hidden="1" customHeight="1" x14ac:dyDescent="0.15"/>
    <row r="845" ht="7.5" hidden="1" customHeight="1" x14ac:dyDescent="0.15"/>
    <row r="846" ht="7.5" hidden="1" customHeight="1" x14ac:dyDescent="0.15"/>
    <row r="847" ht="7.5" hidden="1" customHeight="1" x14ac:dyDescent="0.15"/>
    <row r="848" ht="7.5" hidden="1" customHeight="1" x14ac:dyDescent="0.15"/>
    <row r="849" ht="7.5" hidden="1" customHeight="1" x14ac:dyDescent="0.15"/>
    <row r="850" ht="7.5" hidden="1" customHeight="1" x14ac:dyDescent="0.15"/>
    <row r="851" ht="7.5" hidden="1" customHeight="1" x14ac:dyDescent="0.15"/>
    <row r="852" ht="7.5" hidden="1" customHeight="1" x14ac:dyDescent="0.15"/>
    <row r="853" ht="7.5" hidden="1" customHeight="1" x14ac:dyDescent="0.15"/>
    <row r="854" ht="7.5" hidden="1" customHeight="1" x14ac:dyDescent="0.15"/>
    <row r="855" ht="7.5" hidden="1" customHeight="1" x14ac:dyDescent="0.15"/>
    <row r="856" ht="7.5" hidden="1" customHeight="1" x14ac:dyDescent="0.15"/>
    <row r="857" ht="7.5" hidden="1" customHeight="1" x14ac:dyDescent="0.15"/>
    <row r="858" ht="7.5" hidden="1" customHeight="1" x14ac:dyDescent="0.15"/>
    <row r="859" ht="7.5" hidden="1" customHeight="1" x14ac:dyDescent="0.15"/>
    <row r="860" ht="7.5" hidden="1" customHeight="1" x14ac:dyDescent="0.15"/>
    <row r="861" ht="7.5" hidden="1" customHeight="1" x14ac:dyDescent="0.15"/>
    <row r="862" ht="7.5" hidden="1" customHeight="1" x14ac:dyDescent="0.15"/>
    <row r="863" ht="7.5" hidden="1" customHeight="1" x14ac:dyDescent="0.15"/>
    <row r="864" ht="7.5" hidden="1" customHeight="1" x14ac:dyDescent="0.15"/>
    <row r="865" ht="7.5" hidden="1" customHeight="1" x14ac:dyDescent="0.15"/>
    <row r="866" ht="7.5" hidden="1" customHeight="1" x14ac:dyDescent="0.15"/>
    <row r="867" ht="7.5" hidden="1" customHeight="1" x14ac:dyDescent="0.15"/>
    <row r="868" ht="7.5" hidden="1" customHeight="1" x14ac:dyDescent="0.15"/>
    <row r="869" ht="7.5" hidden="1" customHeight="1" x14ac:dyDescent="0.15"/>
    <row r="870" ht="7.5" hidden="1" customHeight="1" x14ac:dyDescent="0.15"/>
    <row r="871" ht="7.5" hidden="1" customHeight="1" x14ac:dyDescent="0.15"/>
    <row r="872" ht="7.5" hidden="1" customHeight="1" x14ac:dyDescent="0.15"/>
    <row r="873" ht="7.5" hidden="1" customHeight="1" x14ac:dyDescent="0.15"/>
    <row r="874" ht="7.5" hidden="1" customHeight="1" x14ac:dyDescent="0.15"/>
    <row r="875" ht="7.5" hidden="1" customHeight="1" x14ac:dyDescent="0.15"/>
    <row r="876" ht="7.5" hidden="1" customHeight="1" x14ac:dyDescent="0.15"/>
    <row r="877" ht="7.5" hidden="1" customHeight="1" x14ac:dyDescent="0.15"/>
    <row r="878" ht="7.5" hidden="1" customHeight="1" x14ac:dyDescent="0.15"/>
    <row r="879" ht="7.5" hidden="1" customHeight="1" x14ac:dyDescent="0.15"/>
    <row r="880" ht="7.5" hidden="1" customHeight="1" x14ac:dyDescent="0.15"/>
    <row r="881" ht="7.5" hidden="1" customHeight="1" x14ac:dyDescent="0.15"/>
    <row r="882" ht="7.5" hidden="1" customHeight="1" x14ac:dyDescent="0.15"/>
    <row r="883" ht="7.5" hidden="1" customHeight="1" x14ac:dyDescent="0.15"/>
    <row r="884" ht="7.5" hidden="1" customHeight="1" x14ac:dyDescent="0.15"/>
    <row r="885" ht="7.5" hidden="1" customHeight="1" x14ac:dyDescent="0.15"/>
    <row r="886" ht="7.5" hidden="1" customHeight="1" x14ac:dyDescent="0.15"/>
    <row r="887" ht="7.5" hidden="1" customHeight="1" x14ac:dyDescent="0.15"/>
    <row r="888" ht="7.5" hidden="1" customHeight="1" x14ac:dyDescent="0.15"/>
    <row r="889" ht="7.5" hidden="1" customHeight="1" x14ac:dyDescent="0.15"/>
    <row r="890" ht="7.5" hidden="1" customHeight="1" x14ac:dyDescent="0.15"/>
    <row r="891" ht="7.5" hidden="1" customHeight="1" x14ac:dyDescent="0.15"/>
    <row r="892" ht="7.5" hidden="1" customHeight="1" x14ac:dyDescent="0.15"/>
    <row r="893" ht="7.5" hidden="1" customHeight="1" x14ac:dyDescent="0.15"/>
    <row r="894" ht="7.5" hidden="1" customHeight="1" x14ac:dyDescent="0.15"/>
    <row r="895" ht="7.5" hidden="1" customHeight="1" x14ac:dyDescent="0.15"/>
    <row r="896" ht="7.5" hidden="1" customHeight="1" x14ac:dyDescent="0.15"/>
    <row r="897" ht="7.5" hidden="1" customHeight="1" x14ac:dyDescent="0.15"/>
    <row r="898" ht="7.5" hidden="1" customHeight="1" x14ac:dyDescent="0.15"/>
    <row r="899" ht="7.5" hidden="1" customHeight="1" x14ac:dyDescent="0.15"/>
    <row r="900" ht="7.5" hidden="1" customHeight="1" x14ac:dyDescent="0.15"/>
    <row r="901" ht="7.5" hidden="1" customHeight="1" x14ac:dyDescent="0.15"/>
    <row r="902" ht="7.5" hidden="1" customHeight="1" x14ac:dyDescent="0.15"/>
    <row r="903" ht="7.5" hidden="1" customHeight="1" x14ac:dyDescent="0.15"/>
    <row r="904" ht="7.5" hidden="1" customHeight="1" x14ac:dyDescent="0.15"/>
    <row r="905" ht="7.5" hidden="1" customHeight="1" x14ac:dyDescent="0.15"/>
    <row r="906" ht="7.5" hidden="1" customHeight="1" x14ac:dyDescent="0.15"/>
    <row r="907" ht="7.5" hidden="1" customHeight="1" x14ac:dyDescent="0.15"/>
    <row r="908" ht="7.5" hidden="1" customHeight="1" x14ac:dyDescent="0.15"/>
    <row r="909" ht="7.5" hidden="1" customHeight="1" x14ac:dyDescent="0.15"/>
    <row r="910" ht="7.5" hidden="1" customHeight="1" x14ac:dyDescent="0.15"/>
    <row r="911" ht="7.5" hidden="1" customHeight="1" x14ac:dyDescent="0.15"/>
  </sheetData>
  <mergeCells count="420">
    <mergeCell ref="X113:AM114"/>
    <mergeCell ref="AN113:BF114"/>
    <mergeCell ref="BG113:BO114"/>
    <mergeCell ref="BP113:BQ114"/>
    <mergeCell ref="BR113:BS114"/>
    <mergeCell ref="BT113:BT114"/>
    <mergeCell ref="J106:T138"/>
    <mergeCell ref="U106:AM108"/>
    <mergeCell ref="AN106:BF108"/>
    <mergeCell ref="BG106:BO108"/>
    <mergeCell ref="BP106:BX108"/>
    <mergeCell ref="U109:W110"/>
    <mergeCell ref="X109:AM110"/>
    <mergeCell ref="AN109:BF110"/>
    <mergeCell ref="BG109:BO110"/>
    <mergeCell ref="BP109:BQ110"/>
    <mergeCell ref="BG115:BO116"/>
    <mergeCell ref="BP115:BQ116"/>
    <mergeCell ref="BR115:BS116"/>
    <mergeCell ref="BT115:BT116"/>
    <mergeCell ref="BU115:BV116"/>
    <mergeCell ref="BT111:BT112"/>
    <mergeCell ref="BU109:BV110"/>
    <mergeCell ref="BW115:BX116"/>
    <mergeCell ref="BU113:BV114"/>
    <mergeCell ref="BW113:BX114"/>
    <mergeCell ref="BW111:BX112"/>
    <mergeCell ref="BW109:BX110"/>
    <mergeCell ref="BR34:BS35"/>
    <mergeCell ref="BR109:BS110"/>
    <mergeCell ref="BT109:BT110"/>
    <mergeCell ref="BG32:BO33"/>
    <mergeCell ref="BP32:BQ33"/>
    <mergeCell ref="BR32:BS33"/>
    <mergeCell ref="BT32:BT33"/>
    <mergeCell ref="BU32:BV33"/>
    <mergeCell ref="BU111:BV112"/>
    <mergeCell ref="BG111:BO112"/>
    <mergeCell ref="BP111:BQ112"/>
    <mergeCell ref="BR111:BS112"/>
    <mergeCell ref="BW28:BX29"/>
    <mergeCell ref="U34:W35"/>
    <mergeCell ref="X34:AM35"/>
    <mergeCell ref="AN34:BF35"/>
    <mergeCell ref="BG34:BO35"/>
    <mergeCell ref="BP34:BQ35"/>
    <mergeCell ref="U26:W27"/>
    <mergeCell ref="X26:AM27"/>
    <mergeCell ref="AN26:BF27"/>
    <mergeCell ref="BU30:BV31"/>
    <mergeCell ref="BW30:BX31"/>
    <mergeCell ref="BR30:BS31"/>
    <mergeCell ref="BG28:BO29"/>
    <mergeCell ref="BP28:BQ29"/>
    <mergeCell ref="BR28:BS29"/>
    <mergeCell ref="BT30:BT31"/>
    <mergeCell ref="BT28:BT29"/>
    <mergeCell ref="BU28:BV29"/>
    <mergeCell ref="BG30:BO31"/>
    <mergeCell ref="BP30:BQ31"/>
    <mergeCell ref="BW32:BX33"/>
    <mergeCell ref="BT34:BT35"/>
    <mergeCell ref="BU34:BV35"/>
    <mergeCell ref="BW34:BX35"/>
    <mergeCell ref="BT22:BT23"/>
    <mergeCell ref="BU22:BV23"/>
    <mergeCell ref="BW22:BX23"/>
    <mergeCell ref="BG26:BO27"/>
    <mergeCell ref="BP26:BQ27"/>
    <mergeCell ref="BR26:BS27"/>
    <mergeCell ref="BG24:BO25"/>
    <mergeCell ref="BP24:BQ25"/>
    <mergeCell ref="BR24:BS25"/>
    <mergeCell ref="BT24:BT25"/>
    <mergeCell ref="BG22:BO23"/>
    <mergeCell ref="BP22:BQ23"/>
    <mergeCell ref="BR22:BS23"/>
    <mergeCell ref="BW26:BX27"/>
    <mergeCell ref="BU24:BV25"/>
    <mergeCell ref="BW24:BX25"/>
    <mergeCell ref="BT26:BT27"/>
    <mergeCell ref="BU26:BV27"/>
    <mergeCell ref="BG20:BO21"/>
    <mergeCell ref="BP20:BQ21"/>
    <mergeCell ref="BR20:BS21"/>
    <mergeCell ref="BT20:BT21"/>
    <mergeCell ref="BU20:BV21"/>
    <mergeCell ref="BW20:BX21"/>
    <mergeCell ref="BU18:BV19"/>
    <mergeCell ref="BW18:BX19"/>
    <mergeCell ref="U16:W17"/>
    <mergeCell ref="X16:AM17"/>
    <mergeCell ref="AN16:BF17"/>
    <mergeCell ref="BG16:BO17"/>
    <mergeCell ref="BP16:BQ17"/>
    <mergeCell ref="BR16:BS17"/>
    <mergeCell ref="BT16:BT17"/>
    <mergeCell ref="BU16:BV17"/>
    <mergeCell ref="BW16:BX17"/>
    <mergeCell ref="U18:W19"/>
    <mergeCell ref="X18:AM19"/>
    <mergeCell ref="AN18:BF19"/>
    <mergeCell ref="BG18:BO19"/>
    <mergeCell ref="BP18:BQ19"/>
    <mergeCell ref="BR18:BS19"/>
    <mergeCell ref="BT18:BT19"/>
    <mergeCell ref="U14:W15"/>
    <mergeCell ref="X14:AM15"/>
    <mergeCell ref="AN14:BF15"/>
    <mergeCell ref="BG14:BO15"/>
    <mergeCell ref="BP14:BQ15"/>
    <mergeCell ref="BR14:BS15"/>
    <mergeCell ref="BT14:BT15"/>
    <mergeCell ref="AN12:BF13"/>
    <mergeCell ref="BG12:BO13"/>
    <mergeCell ref="BP12:BQ13"/>
    <mergeCell ref="BR12:BS13"/>
    <mergeCell ref="BT12:BT13"/>
    <mergeCell ref="BU12:BV13"/>
    <mergeCell ref="BW12:BX13"/>
    <mergeCell ref="BU14:BV15"/>
    <mergeCell ref="BW14:BX15"/>
    <mergeCell ref="BG6:BO7"/>
    <mergeCell ref="BP6:BQ7"/>
    <mergeCell ref="BR6:BS7"/>
    <mergeCell ref="BR10:BS11"/>
    <mergeCell ref="BT10:BT11"/>
    <mergeCell ref="BG10:BO11"/>
    <mergeCell ref="BP10:BQ11"/>
    <mergeCell ref="BU10:BV11"/>
    <mergeCell ref="BW10:BX11"/>
    <mergeCell ref="BG3:BO5"/>
    <mergeCell ref="BP3:BX5"/>
    <mergeCell ref="BT6:BT7"/>
    <mergeCell ref="BU6:BV7"/>
    <mergeCell ref="BW6:BX7"/>
    <mergeCell ref="BP8:BQ9"/>
    <mergeCell ref="BR8:BS9"/>
    <mergeCell ref="BT8:BT9"/>
    <mergeCell ref="BU8:BV9"/>
    <mergeCell ref="BW8:BX9"/>
    <mergeCell ref="BG8:BO9"/>
    <mergeCell ref="U119:W120"/>
    <mergeCell ref="AN6:BF7"/>
    <mergeCell ref="U10:W11"/>
    <mergeCell ref="X10:AM11"/>
    <mergeCell ref="AN10:BF11"/>
    <mergeCell ref="U22:W23"/>
    <mergeCell ref="X22:AM23"/>
    <mergeCell ref="AN22:BF23"/>
    <mergeCell ref="U8:W9"/>
    <mergeCell ref="X8:AM9"/>
    <mergeCell ref="AN8:BF9"/>
    <mergeCell ref="X30:AM31"/>
    <mergeCell ref="AN30:BF31"/>
    <mergeCell ref="U115:W116"/>
    <mergeCell ref="X115:AM116"/>
    <mergeCell ref="AN115:BF116"/>
    <mergeCell ref="U113:W114"/>
    <mergeCell ref="U111:W112"/>
    <mergeCell ref="X111:AM112"/>
    <mergeCell ref="AN111:BF112"/>
    <mergeCell ref="X117:AM118"/>
    <mergeCell ref="AN117:BF118"/>
    <mergeCell ref="U12:W13"/>
    <mergeCell ref="X12:AM13"/>
    <mergeCell ref="J3:T35"/>
    <mergeCell ref="U117:W118"/>
    <mergeCell ref="J207:T239"/>
    <mergeCell ref="U207:AM209"/>
    <mergeCell ref="U232:W233"/>
    <mergeCell ref="AN232:BF233"/>
    <mergeCell ref="AN207:BF209"/>
    <mergeCell ref="U3:AM5"/>
    <mergeCell ref="AN3:BF5"/>
    <mergeCell ref="U20:W21"/>
    <mergeCell ref="X20:AM21"/>
    <mergeCell ref="AN20:BF21"/>
    <mergeCell ref="U24:W25"/>
    <mergeCell ref="X24:AM25"/>
    <mergeCell ref="AN24:BF25"/>
    <mergeCell ref="U6:W7"/>
    <mergeCell ref="X6:AM7"/>
    <mergeCell ref="U28:W29"/>
    <mergeCell ref="X28:AM29"/>
    <mergeCell ref="AN28:BF29"/>
    <mergeCell ref="U32:W33"/>
    <mergeCell ref="X32:AM33"/>
    <mergeCell ref="AN32:BF33"/>
    <mergeCell ref="U30:W31"/>
    <mergeCell ref="BG117:BO118"/>
    <mergeCell ref="BP117:BQ118"/>
    <mergeCell ref="BR117:BS118"/>
    <mergeCell ref="BT117:BT118"/>
    <mergeCell ref="BU117:BV118"/>
    <mergeCell ref="BW117:BX118"/>
    <mergeCell ref="BU119:BV120"/>
    <mergeCell ref="BW119:BX120"/>
    <mergeCell ref="BT121:BT122"/>
    <mergeCell ref="U121:W122"/>
    <mergeCell ref="X121:AM122"/>
    <mergeCell ref="AN121:BF122"/>
    <mergeCell ref="BG121:BO122"/>
    <mergeCell ref="BP121:BQ122"/>
    <mergeCell ref="BR121:BS122"/>
    <mergeCell ref="BU121:BV122"/>
    <mergeCell ref="BR123:BS124"/>
    <mergeCell ref="BT123:BT124"/>
    <mergeCell ref="BU123:BV124"/>
    <mergeCell ref="BW123:BX124"/>
    <mergeCell ref="X119:AM120"/>
    <mergeCell ref="AN119:BF120"/>
    <mergeCell ref="BG119:BO120"/>
    <mergeCell ref="BP119:BQ120"/>
    <mergeCell ref="BR119:BS120"/>
    <mergeCell ref="BT119:BT120"/>
    <mergeCell ref="BR125:BS126"/>
    <mergeCell ref="BT125:BT126"/>
    <mergeCell ref="BW121:BX122"/>
    <mergeCell ref="U127:W128"/>
    <mergeCell ref="BU125:BV126"/>
    <mergeCell ref="BW125:BX126"/>
    <mergeCell ref="U123:W124"/>
    <mergeCell ref="X123:AM124"/>
    <mergeCell ref="AN123:BF124"/>
    <mergeCell ref="BG123:BO124"/>
    <mergeCell ref="BP123:BQ124"/>
    <mergeCell ref="U131:W132"/>
    <mergeCell ref="U125:W126"/>
    <mergeCell ref="X125:AM126"/>
    <mergeCell ref="AN125:BF126"/>
    <mergeCell ref="BG125:BO126"/>
    <mergeCell ref="BP125:BQ126"/>
    <mergeCell ref="X127:AM128"/>
    <mergeCell ref="AN127:BF128"/>
    <mergeCell ref="BG127:BO128"/>
    <mergeCell ref="BP127:BQ128"/>
    <mergeCell ref="BR127:BS128"/>
    <mergeCell ref="BU127:BV128"/>
    <mergeCell ref="BT127:BT128"/>
    <mergeCell ref="BW127:BX128"/>
    <mergeCell ref="BR129:BS130"/>
    <mergeCell ref="BR131:BS132"/>
    <mergeCell ref="U133:W134"/>
    <mergeCell ref="X133:AM134"/>
    <mergeCell ref="AN133:BF134"/>
    <mergeCell ref="BG133:BO134"/>
    <mergeCell ref="BP133:BQ134"/>
    <mergeCell ref="U129:W130"/>
    <mergeCell ref="X129:AM130"/>
    <mergeCell ref="AN129:BF130"/>
    <mergeCell ref="BG129:BO130"/>
    <mergeCell ref="BP129:BQ130"/>
    <mergeCell ref="X131:AM132"/>
    <mergeCell ref="X135:AM136"/>
    <mergeCell ref="BT133:BT134"/>
    <mergeCell ref="AN131:BF132"/>
    <mergeCell ref="BT129:BT130"/>
    <mergeCell ref="BU129:BV130"/>
    <mergeCell ref="BW129:BX130"/>
    <mergeCell ref="BT135:BT136"/>
    <mergeCell ref="BU135:BV136"/>
    <mergeCell ref="BW135:BX136"/>
    <mergeCell ref="BT131:BT132"/>
    <mergeCell ref="BU131:BV132"/>
    <mergeCell ref="BU133:BV134"/>
    <mergeCell ref="BW133:BX134"/>
    <mergeCell ref="BW131:BX132"/>
    <mergeCell ref="AN135:BF136"/>
    <mergeCell ref="BG135:BO136"/>
    <mergeCell ref="BP135:BQ136"/>
    <mergeCell ref="BP137:BQ138"/>
    <mergeCell ref="BR137:BS138"/>
    <mergeCell ref="BT137:BT138"/>
    <mergeCell ref="BU137:BV138"/>
    <mergeCell ref="BG131:BO132"/>
    <mergeCell ref="BP131:BQ132"/>
    <mergeCell ref="AN212:BF213"/>
    <mergeCell ref="BG212:BO213"/>
    <mergeCell ref="BP212:BQ213"/>
    <mergeCell ref="BR212:BS213"/>
    <mergeCell ref="BT212:BT213"/>
    <mergeCell ref="BG207:BO209"/>
    <mergeCell ref="BP207:BX209"/>
    <mergeCell ref="BT210:BT211"/>
    <mergeCell ref="BW137:BX138"/>
    <mergeCell ref="BU210:BV211"/>
    <mergeCell ref="BW210:BX211"/>
    <mergeCell ref="BU212:BV213"/>
    <mergeCell ref="BW212:BX213"/>
    <mergeCell ref="BR133:BS134"/>
    <mergeCell ref="BR135:BS136"/>
    <mergeCell ref="BG210:BO211"/>
    <mergeCell ref="BP210:BQ211"/>
    <mergeCell ref="U212:W213"/>
    <mergeCell ref="BG218:BO219"/>
    <mergeCell ref="BP218:BQ219"/>
    <mergeCell ref="BR218:BS219"/>
    <mergeCell ref="U218:W219"/>
    <mergeCell ref="X218:AM219"/>
    <mergeCell ref="BP216:BQ217"/>
    <mergeCell ref="BR216:BS217"/>
    <mergeCell ref="X212:AM213"/>
    <mergeCell ref="U216:W217"/>
    <mergeCell ref="U220:W221"/>
    <mergeCell ref="X220:AM221"/>
    <mergeCell ref="AN220:BF221"/>
    <mergeCell ref="BG220:BO221"/>
    <mergeCell ref="BP220:BQ221"/>
    <mergeCell ref="BR220:BS221"/>
    <mergeCell ref="U135:W136"/>
    <mergeCell ref="U137:W138"/>
    <mergeCell ref="X137:AM138"/>
    <mergeCell ref="AN137:BF138"/>
    <mergeCell ref="BG137:BO138"/>
    <mergeCell ref="BR210:BS211"/>
    <mergeCell ref="X216:AM217"/>
    <mergeCell ref="AN216:BF217"/>
    <mergeCell ref="BG216:BO217"/>
    <mergeCell ref="U214:W215"/>
    <mergeCell ref="AN214:BF215"/>
    <mergeCell ref="BG214:BO215"/>
    <mergeCell ref="X214:AM215"/>
    <mergeCell ref="BP214:BQ215"/>
    <mergeCell ref="BR214:BS215"/>
    <mergeCell ref="U210:W211"/>
    <mergeCell ref="X210:AM211"/>
    <mergeCell ref="AN210:BF211"/>
    <mergeCell ref="BU222:BV223"/>
    <mergeCell ref="BW222:BX223"/>
    <mergeCell ref="AN218:BF219"/>
    <mergeCell ref="BU218:BV219"/>
    <mergeCell ref="BW218:BX219"/>
    <mergeCell ref="BT220:BT221"/>
    <mergeCell ref="BU220:BV221"/>
    <mergeCell ref="BW220:BX221"/>
    <mergeCell ref="BT214:BT215"/>
    <mergeCell ref="BU214:BV215"/>
    <mergeCell ref="BW214:BX215"/>
    <mergeCell ref="BT216:BT217"/>
    <mergeCell ref="BU216:BV217"/>
    <mergeCell ref="BW216:BX217"/>
    <mergeCell ref="BT218:BT219"/>
    <mergeCell ref="U222:W223"/>
    <mergeCell ref="X222:AM223"/>
    <mergeCell ref="AN222:BF223"/>
    <mergeCell ref="BG222:BO223"/>
    <mergeCell ref="BP222:BQ223"/>
    <mergeCell ref="BR222:BS223"/>
    <mergeCell ref="BP224:BQ225"/>
    <mergeCell ref="BR224:BS225"/>
    <mergeCell ref="BT224:BT225"/>
    <mergeCell ref="BT222:BT223"/>
    <mergeCell ref="X224:AM225"/>
    <mergeCell ref="BU226:BV227"/>
    <mergeCell ref="BU224:BV225"/>
    <mergeCell ref="BR226:BS227"/>
    <mergeCell ref="BT226:BT227"/>
    <mergeCell ref="BW224:BX225"/>
    <mergeCell ref="U226:W227"/>
    <mergeCell ref="X226:AM227"/>
    <mergeCell ref="AN226:BF227"/>
    <mergeCell ref="BG226:BO227"/>
    <mergeCell ref="BP226:BQ227"/>
    <mergeCell ref="U224:W225"/>
    <mergeCell ref="BW226:BX227"/>
    <mergeCell ref="AN224:BF225"/>
    <mergeCell ref="BG224:BO225"/>
    <mergeCell ref="U228:W229"/>
    <mergeCell ref="X228:AM229"/>
    <mergeCell ref="AN228:BF229"/>
    <mergeCell ref="BG228:BO229"/>
    <mergeCell ref="BP228:BQ229"/>
    <mergeCell ref="BR228:BS229"/>
    <mergeCell ref="X232:AM233"/>
    <mergeCell ref="BT232:BT233"/>
    <mergeCell ref="BU232:BV233"/>
    <mergeCell ref="U230:W231"/>
    <mergeCell ref="X230:AM231"/>
    <mergeCell ref="AN230:BF231"/>
    <mergeCell ref="BG230:BO231"/>
    <mergeCell ref="BP230:BQ231"/>
    <mergeCell ref="BR230:BS231"/>
    <mergeCell ref="BG232:BO233"/>
    <mergeCell ref="BP232:BQ233"/>
    <mergeCell ref="BR232:BS233"/>
    <mergeCell ref="U234:W235"/>
    <mergeCell ref="X234:AM235"/>
    <mergeCell ref="AN234:BF235"/>
    <mergeCell ref="BG234:BO235"/>
    <mergeCell ref="BP234:BQ235"/>
    <mergeCell ref="BR234:BS235"/>
    <mergeCell ref="BR238:BS239"/>
    <mergeCell ref="BT238:BT239"/>
    <mergeCell ref="BT236:BT237"/>
    <mergeCell ref="BU236:BV237"/>
    <mergeCell ref="BW236:BX237"/>
    <mergeCell ref="U238:W239"/>
    <mergeCell ref="BR236:BS237"/>
    <mergeCell ref="BW238:BX239"/>
    <mergeCell ref="U236:W237"/>
    <mergeCell ref="X236:AM237"/>
    <mergeCell ref="AN236:BF237"/>
    <mergeCell ref="BG236:BO237"/>
    <mergeCell ref="BP236:BQ237"/>
    <mergeCell ref="X238:AM239"/>
    <mergeCell ref="AN238:BF239"/>
    <mergeCell ref="BG238:BO239"/>
    <mergeCell ref="BP238:BQ239"/>
    <mergeCell ref="BU238:BV239"/>
    <mergeCell ref="BW228:BX229"/>
    <mergeCell ref="BU230:BV231"/>
    <mergeCell ref="BT234:BT235"/>
    <mergeCell ref="BU234:BV235"/>
    <mergeCell ref="BW234:BX235"/>
    <mergeCell ref="BW230:BX231"/>
    <mergeCell ref="BT230:BT231"/>
    <mergeCell ref="BT228:BT229"/>
    <mergeCell ref="BU228:BV229"/>
    <mergeCell ref="BW232:BX233"/>
  </mergeCells>
  <phoneticPr fontId="1"/>
  <pageMargins left="0.39370078740157483" right="0.19685039370078741" top="0.39370078740157483" bottom="0.39370078740157483" header="0.31496062992125984" footer="0.31496062992125984"/>
  <pageSetup paperSize="13" orientation="portrait" horizontalDpi="300" verticalDpi="300" r:id="rId1"/>
  <rowBreaks count="1" manualBreakCount="1">
    <brk id="2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印刷データ</vt:lpstr>
      <vt:lpstr>データリスト</vt:lpstr>
      <vt:lpstr>指定店情報</vt:lpstr>
      <vt:lpstr>申請情報</vt:lpstr>
      <vt:lpstr>01申請書</vt:lpstr>
      <vt:lpstr>02変更申請書</vt:lpstr>
      <vt:lpstr>03完了・開始届</vt:lpstr>
      <vt:lpstr>04検査申込</vt:lpstr>
      <vt:lpstr>水栓情報別紙</vt:lpstr>
      <vt:lpstr>'01申請書'!Print_Area</vt:lpstr>
      <vt:lpstr>'02変更申請書'!Print_Area</vt:lpstr>
      <vt:lpstr>'03完了・開始届'!Print_Area</vt:lpstr>
      <vt:lpstr>'04検査申込'!Print_Area</vt:lpstr>
      <vt:lpstr>水栓情報別紙!Print_Area</vt:lpstr>
      <vt:lpstr>コード</vt:lpstr>
      <vt:lpstr>公設ますの材質</vt:lpstr>
      <vt:lpstr>工事着工</vt:lpstr>
      <vt:lpstr>申請状況</vt:lpstr>
      <vt:lpstr>提出区分</vt:lpstr>
      <vt:lpstr>排水設備等工種</vt:lpstr>
      <vt:lpstr>変更箇所</vt:lpstr>
      <vt:lpstr>用途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2023-12-05T12:25:02Z</cp:lastPrinted>
  <dcterms:created xsi:type="dcterms:W3CDTF">2004-05-18T05:08:36Z</dcterms:created>
  <dcterms:modified xsi:type="dcterms:W3CDTF">2023-12-07T00:10:45Z</dcterms:modified>
</cp:coreProperties>
</file>